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9\Documents\VŘ\2024\VZMR\DODÁVKY\Nákup kancelářských potřeb\Zadávací podmínky\"/>
    </mc:Choice>
  </mc:AlternateContent>
  <xr:revisionPtr revIDLastSave="0" documentId="8_{6C4AF9B2-6BB8-4EF7-9870-3D228D77BE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ifikace" sheetId="2" r:id="rId1"/>
  </sheets>
  <definedNames>
    <definedName name="_xlnm._FilterDatabase" localSheetId="0" hidden="1">specifikace!$A$2:$G$110</definedName>
    <definedName name="_xlnm.Print_Titles" localSheetId="0">specifikace!$2:$2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2" l="1"/>
  <c r="L74" i="2" s="1"/>
  <c r="M74" i="2" s="1"/>
  <c r="K75" i="2"/>
  <c r="L75" i="2" s="1"/>
  <c r="M75" i="2" s="1"/>
  <c r="K6" i="2"/>
  <c r="K7" i="2"/>
  <c r="L7" i="2" s="1"/>
  <c r="M7" i="2" s="1"/>
  <c r="K8" i="2"/>
  <c r="L8" i="2" s="1"/>
  <c r="M8" i="2" s="1"/>
  <c r="K3" i="2"/>
  <c r="K4" i="2"/>
  <c r="K5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L100" i="2" l="1"/>
  <c r="M100" i="2" s="1"/>
  <c r="L99" i="2"/>
  <c r="M99" i="2" s="1"/>
  <c r="L103" i="2"/>
  <c r="M103" i="2" s="1"/>
  <c r="L80" i="2"/>
  <c r="M80" i="2" s="1"/>
  <c r="L46" i="2"/>
  <c r="M46" i="2" s="1"/>
  <c r="L49" i="2"/>
  <c r="M49" i="2" s="1"/>
  <c r="L53" i="2"/>
  <c r="M53" i="2" s="1"/>
  <c r="L52" i="2"/>
  <c r="M52" i="2" s="1"/>
  <c r="L44" i="2"/>
  <c r="M44" i="2" s="1"/>
  <c r="L28" i="2"/>
  <c r="M28" i="2" s="1"/>
  <c r="L30" i="2"/>
  <c r="M30" i="2" s="1"/>
  <c r="L29" i="2"/>
  <c r="M29" i="2" s="1"/>
  <c r="L27" i="2"/>
  <c r="M27" i="2" s="1"/>
  <c r="L43" i="2"/>
  <c r="M43" i="2" s="1"/>
  <c r="L31" i="2"/>
  <c r="M31" i="2" s="1"/>
  <c r="L76" i="2" l="1"/>
  <c r="M76" i="2" s="1"/>
  <c r="L86" i="2"/>
  <c r="M86" i="2" s="1"/>
  <c r="L23" i="2"/>
  <c r="M23" i="2" s="1"/>
  <c r="L22" i="2"/>
  <c r="M22" i="2" s="1"/>
  <c r="L81" i="2" l="1"/>
  <c r="M81" i="2" s="1"/>
  <c r="L82" i="2"/>
  <c r="M82" i="2" l="1"/>
  <c r="L11" i="2"/>
  <c r="M11" i="2" s="1"/>
  <c r="L10" i="2"/>
  <c r="M10" i="2" s="1"/>
  <c r="L4" i="2" l="1"/>
  <c r="M4" i="2" s="1"/>
  <c r="L5" i="2"/>
  <c r="M5" i="2" s="1"/>
  <c r="L6" i="2"/>
  <c r="M6" i="2" s="1"/>
  <c r="L9" i="2"/>
  <c r="M9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4" i="2"/>
  <c r="M24" i="2" s="1"/>
  <c r="L25" i="2"/>
  <c r="M25" i="2" s="1"/>
  <c r="L26" i="2"/>
  <c r="M26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5" i="2"/>
  <c r="M45" i="2" s="1"/>
  <c r="L47" i="2"/>
  <c r="M47" i="2" s="1"/>
  <c r="L48" i="2"/>
  <c r="M48" i="2" s="1"/>
  <c r="L50" i="2"/>
  <c r="M50" i="2" s="1"/>
  <c r="L51" i="2"/>
  <c r="M51" i="2" s="1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7" i="2"/>
  <c r="M77" i="2" s="1"/>
  <c r="L78" i="2"/>
  <c r="M78" i="2" s="1"/>
  <c r="L79" i="2"/>
  <c r="M79" i="2" s="1"/>
  <c r="L83" i="2"/>
  <c r="M83" i="2" s="1"/>
  <c r="L84" i="2"/>
  <c r="M84" i="2" s="1"/>
  <c r="L85" i="2"/>
  <c r="M85" i="2" s="1"/>
  <c r="L87" i="2"/>
  <c r="M87" i="2" s="1"/>
  <c r="L88" i="2"/>
  <c r="M88" i="2" s="1"/>
  <c r="L89" i="2"/>
  <c r="M89" i="2" s="1"/>
  <c r="L90" i="2"/>
  <c r="M90" i="2" s="1"/>
  <c r="L91" i="2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101" i="2"/>
  <c r="M101" i="2" s="1"/>
  <c r="L102" i="2"/>
  <c r="M102" i="2" s="1"/>
  <c r="L104" i="2"/>
  <c r="M104" i="2" s="1"/>
  <c r="L105" i="2"/>
  <c r="M105" i="2" s="1"/>
  <c r="L106" i="2"/>
  <c r="M106" i="2" s="1"/>
  <c r="L107" i="2"/>
  <c r="M107" i="2" s="1"/>
  <c r="L108" i="2"/>
  <c r="M108" i="2" s="1"/>
  <c r="L109" i="2"/>
  <c r="M109" i="2" s="1"/>
  <c r="L3" i="2"/>
  <c r="M91" i="2" l="1"/>
  <c r="L110" i="2"/>
  <c r="M3" i="2"/>
  <c r="M110" i="2" l="1"/>
</calcChain>
</file>

<file path=xl/sharedStrings.xml><?xml version="1.0" encoding="utf-8"?>
<sst xmlns="http://schemas.openxmlformats.org/spreadsheetml/2006/main" count="364" uniqueCount="272">
  <si>
    <t>Lepicí tyčinka 20g (malá)</t>
  </si>
  <si>
    <t>Lepicí tyčinka 40g (střední)</t>
  </si>
  <si>
    <t>Lepicí tyčinka 20g, vysouvací mechanismus, pro papír, lepenku, fotografie a lehký textil</t>
  </si>
  <si>
    <t>MJ</t>
  </si>
  <si>
    <t>Klipsy, šířka 51 mm</t>
  </si>
  <si>
    <t>Rychlovazač A4 závěsný, prešpán, celý (RZC)</t>
  </si>
  <si>
    <t>Obálky C6 bez okénka, s krycí páskou, bílé, 1000 ks</t>
  </si>
  <si>
    <t>Obálka C6 samolepící přehybová, bílá, 1000 ks</t>
  </si>
  <si>
    <t xml:space="preserve">Obálka DL s okénkem vpravo, samolepicí přehybová, bílá, 80g, rozměr 110x220. Balení 1000 ks. </t>
  </si>
  <si>
    <t>Desky 4-kroužkové hřbet 2cm, plast, různé barvy</t>
  </si>
  <si>
    <t>Desky 2-kroužkové, hřbet 2 cm, plast, různé barvy</t>
  </si>
  <si>
    <t>Krabice/box na spisy A4, plastová s gumičkou, hřbet 30mm</t>
  </si>
  <si>
    <t>Obálky</t>
  </si>
  <si>
    <t>1 bal.</t>
  </si>
  <si>
    <t>Lepicí tyčinka 40g, vysouvací mechanismus, pro papír, lepenku, fotografie a lehký textil</t>
  </si>
  <si>
    <t>Požadované parametry</t>
  </si>
  <si>
    <t>Číslo</t>
  </si>
  <si>
    <t>pč</t>
  </si>
  <si>
    <t>1204a</t>
  </si>
  <si>
    <t>Rychlovazač plastový A4 závěsný /s otvory pro zavěšení / s euroděrováním</t>
  </si>
  <si>
    <t>1204b</t>
  </si>
  <si>
    <t>Počet kusů v balení</t>
  </si>
  <si>
    <t>Xerografický papír A4/80g (500 listů/bal ) bílý, pro kopírování i tisk v laserových tiskárnách, kategorie A, bělost CIE min.165+ (ISO 11475), opacita min.92% (ISO 2471); uchažeč doloží platným produktovým listem.</t>
  </si>
  <si>
    <t>Papír kopírovací</t>
  </si>
  <si>
    <t>Archivační úložný box 425 x 330 x 300 mm, na uložení 5 ks pořadačů A4, 8 cm</t>
  </si>
  <si>
    <t>Archivační box / krabice 42,5x33x30cm, přírodní</t>
  </si>
  <si>
    <t>Archivační krabice 33x26x7,5 cm, přírodní</t>
  </si>
  <si>
    <t xml:space="preserve">Archivační krabice 330 x 260 x 75 mm, materiál speciální lepenka, barva přírodní </t>
  </si>
  <si>
    <t>Archivační krabice 355 x 250 x 100 mm / šířka hřbetu 10 cm</t>
  </si>
  <si>
    <t>Archivační krabice 355 x 250 x 150 mm / šířka hřbetu 15 cm</t>
  </si>
  <si>
    <t>Archivační krabice 35,5x25x10 cm</t>
  </si>
  <si>
    <t>Archivační krabice 35,5x25x15 cm</t>
  </si>
  <si>
    <t>Rychlovazač A4 nezávěsný, prešpán (ROC)</t>
  </si>
  <si>
    <t>Rychlovazač plastový A4 nezávěsný</t>
  </si>
  <si>
    <t>Kategorie</t>
  </si>
  <si>
    <t>Název položky</t>
  </si>
  <si>
    <t>Pořadač pákový A4, 7,5 cm, karton, černý mramor</t>
  </si>
  <si>
    <t>Pořadač pákový A4, 5,0 cm karton, černý mramor</t>
  </si>
  <si>
    <t>Pořadač 2-kroužkový, polypropylen. Parametry: formát-A4, hřbet-2 cm, provedení-2 kroužky, různé barvy</t>
  </si>
  <si>
    <t>Pořadač 4-kroužkový, silný polypropylen. Parametry: formát-A4, hřbet-2 cm. Provedení se 4 kroužky, různé barvy.</t>
  </si>
  <si>
    <t>Desky plastové</t>
  </si>
  <si>
    <t>Desky papírové</t>
  </si>
  <si>
    <t>Odkládací papírová mapa se 3 klopami, formát A4, karton 240 g, různé barvy</t>
  </si>
  <si>
    <t xml:space="preserve">Spisovka plastová se zipem A4 </t>
  </si>
  <si>
    <t xml:space="preserve">Podložka na psaní uzavíratelná s klipem A4 plast </t>
  </si>
  <si>
    <t>Podložka na psaní s klipem A4</t>
  </si>
  <si>
    <t>Obálky DL s okénkem, samolepicí, bílé, 1000 ks</t>
  </si>
  <si>
    <t>Obálka C5 s krycí páskou, 1000 ks</t>
  </si>
  <si>
    <t>Obálky C5, samolepicí, bílé, 1000 ks</t>
  </si>
  <si>
    <t>Obálka C5, samolepicí přehybová, bílá, 80g, rozměr: 162 x 229 mm. Balení 1000 ks.</t>
  </si>
  <si>
    <t>Lepidlo</t>
  </si>
  <si>
    <t>Liner</t>
  </si>
  <si>
    <t>Popisovač na bílé tabule stíratelný za sucha, válcový hrot</t>
  </si>
  <si>
    <t>Popisovač na bílé stíratelné tabule</t>
  </si>
  <si>
    <t>Pro flipchartové bloky. Vysoká odolnost proti zasychání inkoustu v hrotu. Funkčnost otevřeného značkovače 1 týden. Inkoust na vodní bázi. Nepropíjí se papírem. Bez zápachu. Parametry: hrot-kulatý, šířka stopy: 2,0-4,0 mm, barva-sada 4 barev,</t>
  </si>
  <si>
    <t>Zvýrazňovač</t>
  </si>
  <si>
    <t>Výsuvný gelový roller, provedení: plast, kov či kombinace (úchopová část může být pogumovaná). Vyměnitelná náplň. Parametry: šířka stopy: 0,3-0,5 mm. Různé barvy.</t>
  </si>
  <si>
    <t>Sešívačka kancelářská</t>
  </si>
  <si>
    <t xml:space="preserve">Sešívačka typ A </t>
  </si>
  <si>
    <t xml:space="preserve">Sešívačka typ B </t>
  </si>
  <si>
    <t>Klipy kancelářské</t>
  </si>
  <si>
    <t>Děrovačka kancelářská</t>
  </si>
  <si>
    <t>Nůžky kancelářské</t>
  </si>
  <si>
    <t>Korektor</t>
  </si>
  <si>
    <t>Tekuté bílé disperzní lepidlo, 100g</t>
  </si>
  <si>
    <t>Lepicí páska</t>
  </si>
  <si>
    <t>Lepicí tyčinka</t>
  </si>
  <si>
    <t>Bloček samolepicí</t>
  </si>
  <si>
    <t>Bloček poznámkový</t>
  </si>
  <si>
    <t>Desky s drukem</t>
  </si>
  <si>
    <t>Desky se zipem</t>
  </si>
  <si>
    <t>Pořadač pákový</t>
  </si>
  <si>
    <t>Podložka</t>
  </si>
  <si>
    <t>Rychlovazač ROC</t>
  </si>
  <si>
    <t>Rychlovazač RZC</t>
  </si>
  <si>
    <t>Rychlovazač RZP</t>
  </si>
  <si>
    <t>Rychlovazač plastový</t>
  </si>
  <si>
    <t>Pořadač čtyřkroužkový</t>
  </si>
  <si>
    <t>Pořadač dvoukroužkový</t>
  </si>
  <si>
    <t>Pořadač 2-kroužkový, 3,5 cm</t>
  </si>
  <si>
    <t>Pořadač 2-kroužkový pro archivaci děrovaných dokumentů. Potažen odolnou a omyvatelnou PP fólií z obou stran, různé barvy</t>
  </si>
  <si>
    <t>Obal zakládací L</t>
  </si>
  <si>
    <t>Archivační krabice</t>
  </si>
  <si>
    <t>Obal závěsný U</t>
  </si>
  <si>
    <t>Obal zakládací A5</t>
  </si>
  <si>
    <t>Obal závěsný "U" euro hladký A4 min.70 mic čirý / 100 ks</t>
  </si>
  <si>
    <t>Nabídková cena za MJ bez DPH [Kč]</t>
  </si>
  <si>
    <t>Výše DPH [%]</t>
  </si>
  <si>
    <t>Předpokládané množství MJ za jeden rok [ks]</t>
  </si>
  <si>
    <t>Katalogové (obj.) číslo</t>
  </si>
  <si>
    <t>Obchodní název (podle katalogu)</t>
  </si>
  <si>
    <t>Archivační krabice 352 x 250 x 200 mm / šířka hřbetu 20 cm</t>
  </si>
  <si>
    <t xml:space="preserve">Spisové desky DL na uzavírání s drukem, polypropylen, různé barvy </t>
  </si>
  <si>
    <t xml:space="preserve">Spisové desky A4  se zavíráním na plastový zip, různé barvy </t>
  </si>
  <si>
    <t>Poštovní taška C4 bílá, rozměr: 229x324, krycí páska, dno obyčejné, 1 ks</t>
  </si>
  <si>
    <t>Poštovní taška C4 bílá, s krycí páskou, 1 ks</t>
  </si>
  <si>
    <t>Cena celkem bez DPH [Kč]</t>
  </si>
  <si>
    <t>Cena celkem s DPH [Kč]</t>
  </si>
  <si>
    <t>Předpokládané množství MJ za dva roky [ks]</t>
  </si>
  <si>
    <r>
      <t>Papír kopírovací bílý</t>
    </r>
    <r>
      <rPr>
        <b/>
        <sz val="6.5"/>
        <rFont val="Arial"/>
        <family val="2"/>
        <charset val="238"/>
      </rPr>
      <t xml:space="preserve"> A4, 80g</t>
    </r>
    <r>
      <rPr>
        <sz val="6.5"/>
        <rFont val="Arial"/>
        <family val="2"/>
        <charset val="238"/>
      </rPr>
      <t xml:space="preserve"> (ktg.A)</t>
    </r>
  </si>
  <si>
    <r>
      <t xml:space="preserve">Papír kopírovací bílý </t>
    </r>
    <r>
      <rPr>
        <b/>
        <sz val="6.5"/>
        <rFont val="Arial"/>
        <family val="2"/>
        <charset val="238"/>
      </rPr>
      <t>A4,</t>
    </r>
    <r>
      <rPr>
        <sz val="6.5"/>
        <rFont val="Arial"/>
        <family val="2"/>
        <charset val="238"/>
      </rPr>
      <t xml:space="preserve"> </t>
    </r>
    <r>
      <rPr>
        <b/>
        <sz val="6.5"/>
        <rFont val="Arial"/>
        <family val="2"/>
        <charset val="238"/>
      </rPr>
      <t>80g</t>
    </r>
    <r>
      <rPr>
        <sz val="6.5"/>
        <rFont val="Arial"/>
        <family val="2"/>
        <charset val="238"/>
      </rPr>
      <t xml:space="preserve"> (ktg.B)</t>
    </r>
  </si>
  <si>
    <r>
      <t>Xerografický papír A4/80g (500 listů/bal), bílý, pro kopírování i tisk v laserových tiskárnách, kvalita "B</t>
    </r>
    <r>
      <rPr>
        <b/>
        <sz val="6.5"/>
        <rFont val="Arial"/>
        <family val="2"/>
        <charset val="238"/>
      </rPr>
      <t>"</t>
    </r>
    <r>
      <rPr>
        <sz val="6.5"/>
        <rFont val="Arial"/>
        <family val="2"/>
        <charset val="238"/>
      </rPr>
      <t>, bělost  CIE min.153+ (ISO 11475), opacita min.91% (ISO 2471); uchažeč doloží platným produktovým listem.</t>
    </r>
  </si>
  <si>
    <r>
      <t xml:space="preserve">Papír kopírovací bílý </t>
    </r>
    <r>
      <rPr>
        <b/>
        <sz val="6.5"/>
        <rFont val="Arial"/>
        <family val="2"/>
        <charset val="238"/>
      </rPr>
      <t>A3, 80g</t>
    </r>
    <r>
      <rPr>
        <sz val="6.5"/>
        <rFont val="Arial"/>
        <family val="2"/>
        <charset val="238"/>
      </rPr>
      <t xml:space="preserve"> (ktg.B)</t>
    </r>
  </si>
  <si>
    <r>
      <t>Xerografický papír A3/80g</t>
    </r>
    <r>
      <rPr>
        <b/>
        <sz val="6.5"/>
        <rFont val="Arial"/>
        <family val="2"/>
        <charset val="238"/>
      </rPr>
      <t xml:space="preserve"> </t>
    </r>
    <r>
      <rPr>
        <sz val="6.5"/>
        <rFont val="Arial"/>
        <family val="2"/>
        <charset val="238"/>
      </rPr>
      <t>(500 listů/bal), bílý, pro kopírování i tisk v laserových tiskárnách, kategorie B, bělost CIE min.153+ (ISO 11475), opacita min.91% (ISO 2471); uchažeč doloží platným produktovým listem.</t>
    </r>
  </si>
  <si>
    <r>
      <t>Box na spisy</t>
    </r>
    <r>
      <rPr>
        <b/>
        <sz val="6.5"/>
        <rFont val="Arial"/>
        <family val="2"/>
        <charset val="238"/>
      </rPr>
      <t xml:space="preserve">, </t>
    </r>
    <r>
      <rPr>
        <sz val="6.5"/>
        <rFont val="Arial"/>
        <family val="2"/>
        <charset val="238"/>
      </rPr>
      <t>polypropylen, průhledné, zavírání na gumičku. Parametry: formát-A4, hřbet-3 cm, různé barvy</t>
    </r>
  </si>
  <si>
    <r>
      <t xml:space="preserve">Pořadač pákový A4, 7,5 cm, </t>
    </r>
    <r>
      <rPr>
        <b/>
        <sz val="6.5"/>
        <rFont val="Arial"/>
        <family val="2"/>
        <charset val="238"/>
      </rPr>
      <t>plast</t>
    </r>
    <r>
      <rPr>
        <sz val="6.5"/>
        <rFont val="Arial"/>
        <family val="2"/>
        <charset val="238"/>
      </rPr>
      <t>, různé barvy</t>
    </r>
  </si>
  <si>
    <r>
      <t xml:space="preserve">Pořadač pákový A4,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</si>
  <si>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</si>
  <si>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>Rychlovazač obyčejný, formát  A4, prešpánový karton 350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</si>
  <si>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Rychlovazač závěsný celý, formát A4, materiál prešpánový karton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</si>
  <si>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Rychlovazač závěsný půlený, formát A4, materiál karton min.240g/m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</si>
  <si>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Rychlovazač plastový, formát A4,</t>
    </r>
    <r>
      <rPr>
        <b/>
        <sz val="6.5"/>
        <rFont val="Arial"/>
        <family val="2"/>
        <charset val="238"/>
      </rPr>
      <t xml:space="preserve"> nezávěsný</t>
    </r>
    <r>
      <rPr>
        <sz val="6.5"/>
        <rFont val="Arial"/>
        <family val="2"/>
        <charset val="238"/>
      </rPr>
      <t>, přední strana průhledná / transparentní, zadní strana barevná - různé barvy</t>
    </r>
  </si>
  <si>
    <r>
      <t xml:space="preserve">Rychlovazač plastový, formát A4, </t>
    </r>
    <r>
      <rPr>
        <b/>
        <sz val="6.5"/>
        <rFont val="Arial"/>
        <family val="2"/>
        <charset val="238"/>
      </rPr>
      <t>závěsný</t>
    </r>
    <r>
      <rPr>
        <sz val="6.5"/>
        <rFont val="Arial"/>
        <family val="2"/>
        <charset val="238"/>
      </rPr>
      <t>, přední strana průhledná, zadní strana barevná  - různé barvy</t>
    </r>
  </si>
  <si>
    <r>
      <t xml:space="preserve">Obálky C6 bez okénka, </t>
    </r>
    <r>
      <rPr>
        <b/>
        <sz val="6.5"/>
        <rFont val="Arial"/>
        <family val="2"/>
        <charset val="238"/>
      </rPr>
      <t>s krycí páskou,</t>
    </r>
    <r>
      <rPr>
        <sz val="6.5"/>
        <rFont val="Arial"/>
        <family val="2"/>
        <charset val="238"/>
      </rPr>
      <t xml:space="preserve"> bílá, 80g, rozměr: 1114 x 162 mm. Balení 1000 ks.</t>
    </r>
  </si>
  <si>
    <r>
      <t xml:space="preserve">Malá ruční sešívačka, lehčí konstrukce, kombinace kov - plast, hloubka vkládání min. 30 mm, </t>
    </r>
    <r>
      <rPr>
        <b/>
        <sz val="6.5"/>
        <rFont val="Arial"/>
        <family val="2"/>
        <charset val="238"/>
      </rPr>
      <t>min. 10 listů</t>
    </r>
    <r>
      <rPr>
        <sz val="6.5"/>
        <rFont val="Arial"/>
        <family val="2"/>
        <charset val="238"/>
      </rPr>
      <t xml:space="preserve"> 80 g/m</t>
    </r>
    <r>
      <rPr>
        <vertAlign val="superscript"/>
        <sz val="6.5"/>
        <rFont val="Arial"/>
        <family val="2"/>
        <charset val="238"/>
      </rPr>
      <t>2</t>
    </r>
  </si>
  <si>
    <t>Archivační krabice 33x26x11 cm, přírodní</t>
  </si>
  <si>
    <t>Archivační krabice 33x26x15 cm, přírodní</t>
  </si>
  <si>
    <t xml:space="preserve">Archivační krabice 330 x 260 x 110 mm, materiál speciální lepenka, barva přírodní </t>
  </si>
  <si>
    <t xml:space="preserve">Archivační krabice 330 x 260 x 150 mm, materiál speciální lepenka, barva přírodní </t>
  </si>
  <si>
    <t>Archivační krabice 35,2x25x20 cm</t>
  </si>
  <si>
    <t>Archivační krabice 35x25x10 cm</t>
  </si>
  <si>
    <t>Archivační krabice 350 x 250 x 100 mm, materiál lepenka</t>
  </si>
  <si>
    <t>Lepicí páska - oboustranná, 50 mm x 10 m</t>
  </si>
  <si>
    <t>Lepicí páska oboustranná, 50 mm x 10 m</t>
  </si>
  <si>
    <t>Lepicí páska oboustranná 12 mm x 7,5 m s odvíječem</t>
  </si>
  <si>
    <t>Lepicí páska - oboustranná, 12 mm x 7,5 m, jednorázový odvíječ</t>
  </si>
  <si>
    <t>Ukládání, archivace</t>
  </si>
  <si>
    <t>Desky s tkanicí bez úpravy</t>
  </si>
  <si>
    <t>Desky s tkanicí, formát A4, karton bez povrchové úpravy, materiál lepenka 800 g</t>
  </si>
  <si>
    <t xml:space="preserve">Desky s tkanicí-barevné </t>
  </si>
  <si>
    <t>Desky s tkanicí, formát A4, kartonové desky, barevný potah nebo imitace mramoru, materiál lepenka min.1250 g, různé barvy</t>
  </si>
  <si>
    <t>Universální disperzní lepidlo na papír, dřevo, korek, kůži, dřevo a apod. Náplň min.100 g</t>
  </si>
  <si>
    <t>Tekuté bílé disperzní lepidlo, 30g</t>
  </si>
  <si>
    <t>Universální disperzní lepidlo na papír, dřevo, korek, kůži, dřevo a apod. Náplň 30 g</t>
  </si>
  <si>
    <t>Ergonomické nůžky s měkkými držadly, rozměr: 20 cm</t>
  </si>
  <si>
    <t>Nůžky na papír, 17 cm</t>
  </si>
  <si>
    <t>Universální nůžky, 20 cm</t>
  </si>
  <si>
    <t>Ergonomicky tvarované nůžky, rukojeť z umělé hmoty s případně potažené pryží, nerezová kvalitní ocel, rozměr: 17 cm</t>
  </si>
  <si>
    <t>Nůžky na papír, 21 cm</t>
  </si>
  <si>
    <t>Ergonomicky tvarované nůžky, rukojeť z umělé hmoty s případně potažené pryží, nerezová kvalitní ocel, rozměr: 21 cm</t>
  </si>
  <si>
    <t>Děrovačka - 10 listů</t>
  </si>
  <si>
    <t xml:space="preserve">Děrovačka s měřítkem formátu; Provedení plast; Mechanika kovová; Zachytávač odřezků; kapacita 10 stránek </t>
  </si>
  <si>
    <t>Děrovačka - 20 listů</t>
  </si>
  <si>
    <r>
      <t>Děrovačka, materiál kov/plast, příložník, kapacita 20 listů 80 g/m</t>
    </r>
    <r>
      <rPr>
        <vertAlign val="superscript"/>
        <sz val="6.5"/>
        <rFont val="Arial"/>
        <family val="2"/>
        <charset val="238"/>
      </rPr>
      <t>2.</t>
    </r>
  </si>
  <si>
    <r>
      <t xml:space="preserve">Pořadač pákový A4, 7,5 cm, </t>
    </r>
    <r>
      <rPr>
        <b/>
        <sz val="6.5"/>
        <rFont val="Arial"/>
        <family val="2"/>
        <charset val="238"/>
      </rPr>
      <t>karton</t>
    </r>
    <r>
      <rPr>
        <sz val="6.5"/>
        <rFont val="Arial"/>
        <family val="2"/>
        <charset val="238"/>
      </rPr>
      <t>, celobarevný, různé barvy</t>
    </r>
  </si>
  <si>
    <r>
      <t xml:space="preserve">Pořadač pákový A4, 5,0 cm, </t>
    </r>
    <r>
      <rPr>
        <b/>
        <sz val="6.5"/>
        <rFont val="Arial"/>
        <family val="2"/>
        <charset val="238"/>
      </rPr>
      <t>karton,</t>
    </r>
    <r>
      <rPr>
        <sz val="6.5"/>
        <rFont val="Arial"/>
        <family val="2"/>
        <charset val="238"/>
      </rPr>
      <t xml:space="preserve"> celobarevný, různé barvy</t>
    </r>
  </si>
  <si>
    <r>
      <t xml:space="preserve">Pořadač pákový A4, 5 cm, </t>
    </r>
    <r>
      <rPr>
        <b/>
        <sz val="6.5"/>
        <rFont val="Arial"/>
        <family val="2"/>
        <charset val="238"/>
      </rPr>
      <t>plast</t>
    </r>
    <r>
      <rPr>
        <sz val="6.5"/>
        <rFont val="Arial"/>
        <family val="2"/>
        <charset val="238"/>
      </rPr>
      <t>, různé barvy</t>
    </r>
  </si>
  <si>
    <r>
      <t>Pořadač formátu A4, celoplastový</t>
    </r>
    <r>
      <rPr>
        <b/>
        <sz val="6.5"/>
        <rFont val="Arial"/>
        <family val="2"/>
        <charset val="238"/>
      </rPr>
      <t xml:space="preserve">, </t>
    </r>
    <r>
      <rPr>
        <sz val="6.5"/>
        <rFont val="Arial"/>
        <family val="2"/>
        <charset val="238"/>
      </rPr>
      <t>šíře hřbetu 75 mm. Různé barvy.</t>
    </r>
  </si>
  <si>
    <r>
      <t>Pořadač formátu A4, celoplastový</t>
    </r>
    <r>
      <rPr>
        <b/>
        <sz val="6.5"/>
        <rFont val="Arial"/>
        <family val="2"/>
        <charset val="238"/>
      </rPr>
      <t xml:space="preserve">, </t>
    </r>
    <r>
      <rPr>
        <sz val="6.5"/>
        <rFont val="Arial"/>
        <family val="2"/>
        <charset val="238"/>
      </rPr>
      <t>šíře hřbetu 50 mm. Různé barvy.</t>
    </r>
  </si>
  <si>
    <r>
      <t>Pořadač pákový, A4, z vnější strany</t>
    </r>
    <r>
      <rPr>
        <b/>
        <sz val="6.5"/>
        <rFont val="Arial"/>
        <family val="2"/>
        <charset val="238"/>
      </rPr>
      <t xml:space="preserve"> </t>
    </r>
    <r>
      <rPr>
        <sz val="6.5"/>
        <rFont val="Arial"/>
        <family val="2"/>
        <charset val="238"/>
      </rPr>
      <t>odolnou</t>
    </r>
    <r>
      <rPr>
        <b/>
        <sz val="6.5"/>
        <rFont val="Arial"/>
        <family val="2"/>
        <charset val="238"/>
      </rPr>
      <t xml:space="preserve"> </t>
    </r>
    <r>
      <rPr>
        <sz val="6.5"/>
        <rFont val="Arial"/>
        <family val="2"/>
        <charset val="238"/>
      </rPr>
      <t>potažený PP fólií a z vnitřní strany hladkým papírem, šíře hřbetu 50 mm. Různé barvy.</t>
    </r>
  </si>
  <si>
    <t>Pořadač formátu A4, z vnější strany odolnou potažený PP fólií  a z vnitřní strany hladkým papírem, šíře hřbetu 75 mm. Různé barvy.</t>
  </si>
  <si>
    <t>Pořadač pákový, A4, karton, celobarevný, šíře hřbetu 50 mm. Různé barvy.</t>
  </si>
  <si>
    <t>Pořadač pákový A4, karton, celobarevný, šíře hřbetu 75 mm. Různé barvy.</t>
  </si>
  <si>
    <t xml:space="preserve">Kartonový pákový pořadač A4, vnější potah z černého mramorového papíru, šíře hřbetu 50 mm. </t>
  </si>
  <si>
    <t xml:space="preserve">Kartonový pákový pořadač A4, vnější potah z černého mramorovaného papíru, šíře hřbetu 75 mm. </t>
  </si>
  <si>
    <t xml:space="preserve">Prešpánové desky se třemi chlopněmi, formát A4, prešpánový karton 350 g, různé barvy, </t>
  </si>
  <si>
    <t>Plastové desky PP s gumičkou, A4</t>
  </si>
  <si>
    <t>Desky s chlopněmi a gumičkou A4 plastové, různé barvy</t>
  </si>
  <si>
    <t>Mapa s 1 klopou, A4, materiál karton 240 g/m2, mix barev</t>
  </si>
  <si>
    <t>Desky na spisy A4 plast, vodorovné kapsy</t>
  </si>
  <si>
    <t>Klasické dvoudesky z pevné lepenky potažené plastem. Desky mají při rozevření buď boční nebo spodní průhledné kapsy na uložení dokumentů</t>
  </si>
  <si>
    <t>Zakládací pouzdro s drukem A4</t>
  </si>
  <si>
    <t xml:space="preserve">Kapsa s patentem A4,plast, různé barvy  </t>
  </si>
  <si>
    <t>Uakládací pouzdro s drukem DL</t>
  </si>
  <si>
    <t>Zakládací pouzdro s drukem C5</t>
  </si>
  <si>
    <t xml:space="preserve">kapsa s patenten C5, plast, různé barvy </t>
  </si>
  <si>
    <t>Rychlovazač A4 závěsný, karton půlený (RZP)</t>
  </si>
  <si>
    <t>Uzavíratelná psací podložka s klipem nahoře, A4, různé barvy</t>
  </si>
  <si>
    <t>Jednodeska A4 s klipem nahoře, kapacita 10 listů</t>
  </si>
  <si>
    <r>
      <t xml:space="preserve">Obal závěsný "U" euro </t>
    </r>
    <r>
      <rPr>
        <b/>
        <sz val="6.5"/>
        <rFont val="Arial"/>
        <family val="2"/>
        <charset val="238"/>
      </rPr>
      <t>barevný</t>
    </r>
    <r>
      <rPr>
        <sz val="6.5"/>
        <rFont val="Arial"/>
        <family val="2"/>
        <charset val="238"/>
      </rPr>
      <t>, hladký A4 min.50 mic / 25 ks</t>
    </r>
  </si>
  <si>
    <t>Obal závěsný "U" euro hladký A4 min.50 mic čirý / 100 ks</t>
  </si>
  <si>
    <t>Euroobal U-A4, hladký, barevný, různé barvy, balení-25 ks</t>
  </si>
  <si>
    <t xml:space="preserve">Euroobal U-A4, hladký, A4, min.70 mic, balení 100 ks </t>
  </si>
  <si>
    <t xml:space="preserve">Euroobal U-A4, hladký, A4, min.50 mic, balení 100 ks </t>
  </si>
  <si>
    <t>Zakládací obaly U-A5, na výšku, balení 10 ks</t>
  </si>
  <si>
    <t>Obal zakládací "U" hladký A5 min.120 mic čirý na výšku, balení 10 ks</t>
  </si>
  <si>
    <t>Obal závěsný "U" hladký A4 min.100 mic čirý / 100 ks</t>
  </si>
  <si>
    <t xml:space="preserve">Euroobal U-A4, hladký, A4, min.100 mic, balení 100 ks </t>
  </si>
  <si>
    <t>Obaly U-A4, s rozšířenou kapacitou, min.170 µm, balení 10 ks</t>
  </si>
  <si>
    <t>Obal závěsný "U" A4, s rozšířenou kapacitou, min.170 mic. / 10 ks</t>
  </si>
  <si>
    <t>Zakládací pouzdro s drukem A6</t>
  </si>
  <si>
    <t xml:space="preserve">desky A6 na uzavírání s drukem na výšku, 180 mic., polypropylen, různé barvy </t>
  </si>
  <si>
    <t>Obal závěsný "U" A4, s rozšířenou kapacitou, min.120 mic. / 25 ks</t>
  </si>
  <si>
    <t>Obaly U-A4, s rozšířenou kapacitou, min.120 µm, balení 25 ks</t>
  </si>
  <si>
    <t>Obal zakládací "L" A4 min.120 mic, 100 ks</t>
  </si>
  <si>
    <t>Obal zakládací "L" A4 min.80 mic, 100 ks</t>
  </si>
  <si>
    <t>Zakládací obal-A4, 120 mic, provedení matné, balení 100 ks</t>
  </si>
  <si>
    <t>Zakládací obal-A4, 80 mic, provedení matné, balení 100 ks</t>
  </si>
  <si>
    <t>Obal zakládací "L" A4 min.150 mic, 10 ks</t>
  </si>
  <si>
    <t>Zakládací obal-A4, 150 mic, provedení matné, balení 10 ks</t>
  </si>
  <si>
    <t>Rychlovazač závěsný celý, formát A4, materiál karton min.240g/m2, různé barvy</t>
  </si>
  <si>
    <t>Bloček samolepicí, 75/76 x 75/76 mm / 80-100 listů, libovolné barvy</t>
  </si>
  <si>
    <t>Poznámkové bločky opatřené lepicí vrstvou, popisovatelný, libovolné barvy. Rozměr: 75/76 x 75/76 mm, počet listů: 80/100</t>
  </si>
  <si>
    <t>Bloček samolepící 38x51mm / počet listů v bločku 100, různé barvy</t>
  </si>
  <si>
    <t xml:space="preserve">Samolepicí bločky 38 x 51 mm,  počet listů v bločku 100, počet listů v balení 400, mix. barev </t>
  </si>
  <si>
    <t>Kostka lepená 9 x 9 x 4,5 cm, bílá</t>
  </si>
  <si>
    <t xml:space="preserve">Poznámkový blok, lepené provedení, rozměr 9 x 9 cm, </t>
  </si>
  <si>
    <r>
      <t xml:space="preserve">Obálka C6 bez okénka, </t>
    </r>
    <r>
      <rPr>
        <b/>
        <sz val="6.5"/>
        <rFont val="Arial"/>
        <family val="2"/>
        <charset val="238"/>
      </rPr>
      <t>samolepicí přehybová</t>
    </r>
    <r>
      <rPr>
        <sz val="6.5"/>
        <rFont val="Arial"/>
        <family val="2"/>
        <charset val="238"/>
      </rPr>
      <t>, bílá, 80g, rozměr: 11,4 x 16,2 cm. Balení 1000 ks.</t>
    </r>
  </si>
  <si>
    <t>Desky papírové s 1 chlopní, A4 karton</t>
  </si>
  <si>
    <t>Desky se třemi chlopněmi, A4 prešpán</t>
  </si>
  <si>
    <t>Desky se 3 chlopněmi, A4 karton</t>
  </si>
  <si>
    <t>tekuté lepidlo v tyčince, 50 ml</t>
  </si>
  <si>
    <t>Transparentní lepidlo ventilkem, který zabraňuje vytékání na papír, karton, textilie. Obsah-50 ml.</t>
  </si>
  <si>
    <t>Lepicí páska jednostranná, 38 mm x 66 m, transparentní</t>
  </si>
  <si>
    <t>Lepicí páska 38 mm x 66 m</t>
  </si>
  <si>
    <t>Lepicí páska jednostranná, 15 mm x 33 m, transparentní</t>
  </si>
  <si>
    <t>Lepicí páska 15 mm x 33 m, balení 10 kusů</t>
  </si>
  <si>
    <t>Rychlovazač A4 závěsný, karton, celý (RZC)</t>
  </si>
  <si>
    <t>Obálka DL bez okénka, samolepící přehybová, bílá, 1000 ks</t>
  </si>
  <si>
    <t>Obálka DL bez okénka, samolepicí přehybová, bílá, 80g, rozměr 110x220. Balení  1000 ks</t>
  </si>
  <si>
    <r>
      <t xml:space="preserve">Ruční sešívačka, protiskluzové dno, hloubka vkládání nastavitelná min.50 mm, </t>
    </r>
    <r>
      <rPr>
        <b/>
        <sz val="6.5"/>
        <rFont val="Arial"/>
        <family val="2"/>
        <charset val="238"/>
      </rPr>
      <t>min. 25 listů</t>
    </r>
    <r>
      <rPr>
        <sz val="6.5"/>
        <rFont val="Arial"/>
        <family val="2"/>
        <charset val="238"/>
      </rPr>
      <t xml:space="preserve"> 80 g/m</t>
    </r>
    <r>
      <rPr>
        <vertAlign val="superscript"/>
        <sz val="6.5"/>
        <rFont val="Arial"/>
        <family val="2"/>
        <charset val="238"/>
      </rPr>
      <t>2</t>
    </r>
  </si>
  <si>
    <t>Korekční roller</t>
  </si>
  <si>
    <t>Tužka kuličková</t>
  </si>
  <si>
    <r>
      <t xml:space="preserve">Zvýrazňovač, </t>
    </r>
    <r>
      <rPr>
        <b/>
        <sz val="6.5"/>
        <rFont val="Arial"/>
        <family val="2"/>
        <charset val="238"/>
      </rPr>
      <t>klínový hrot</t>
    </r>
    <r>
      <rPr>
        <sz val="6.5"/>
        <rFont val="Arial"/>
        <family val="2"/>
        <charset val="238"/>
      </rPr>
      <t>, šíře stopy 1,0-5,0 mm, sada 4 barev</t>
    </r>
  </si>
  <si>
    <t>Popisovač na textil</t>
  </si>
  <si>
    <t xml:space="preserve">Popisovač na textil </t>
  </si>
  <si>
    <r>
      <t>odolný vůči praní do 60</t>
    </r>
    <r>
      <rPr>
        <vertAlign val="superscript"/>
        <sz val="6.5"/>
        <rFont val="Arial"/>
        <family val="2"/>
        <charset val="238"/>
      </rPr>
      <t>o</t>
    </r>
    <r>
      <rPr>
        <sz val="6.5"/>
        <rFont val="Arial"/>
        <family val="2"/>
        <charset val="238"/>
      </rPr>
      <t>C, hrot-kulatý, šířka stopy-1,8 mm</t>
    </r>
  </si>
  <si>
    <t>Liner, plastový hrot, šířka stopy 0,5mm, různé barvy</t>
  </si>
  <si>
    <t>Liner s plastickým hrotem, šíře stopy 0,5 mm - různé barvy</t>
  </si>
  <si>
    <t>Liner, plastový hrot, šířka stopy 0,5mm, sada barev</t>
  </si>
  <si>
    <t>Liner s plastickým hrotem, šíře stopy 0,5 mm, barvy-sada min.3 barev</t>
  </si>
  <si>
    <t>Magnetická stěrka s výměnným filcem</t>
  </si>
  <si>
    <t>Magnetická stěrka</t>
  </si>
  <si>
    <t>Náhradní filcy k magnetické stěrce</t>
  </si>
  <si>
    <t>Náhradní filcy k magnetické stěrce, balení 10 ks</t>
  </si>
  <si>
    <t>Popisovač na bílé tabule, za sucha stíratelný, plastové tělo, válcový hrot, šíře stopy do 3 mm, různé barvy</t>
  </si>
  <si>
    <t>Tužka kuličková jednorázová.</t>
  </si>
  <si>
    <t>Tužka kuličková jednorázová, jednoduchý uzavírací mechanismus, různé barvy.</t>
  </si>
  <si>
    <t>Popisovač permanentní</t>
  </si>
  <si>
    <t>Popisovač permanentní - válcový hrot, šířka 1,0 mm, různé barvy</t>
  </si>
  <si>
    <t>Permanentní inkoust, odolný proti vodě, Parametry: válcový hrot, šířka stopy: 1,0 mm, různé barvy.</t>
  </si>
  <si>
    <t>Obálka C5 s krycí páskou, bílá, 80g,  rozměr: 162 x 229 mm. 1 ks.</t>
  </si>
  <si>
    <t>Archivační krabice 33 x 30 x 24 cm, nosnost 80 kg, 1 ks</t>
  </si>
  <si>
    <t>Archivační krabice 33x30x29,5 cm</t>
  </si>
  <si>
    <t>Archivační krabice 33 x 30 x 29,5 cm, nosnost 90 kg, 1 ks</t>
  </si>
  <si>
    <t>Archivační krabice 33x30x24 cm</t>
  </si>
  <si>
    <t>Jednorázový korekční strojek pro odstraňování nežádoucího nebo chybného textu, min.6 m návin, min.4,2 mm stopa.</t>
  </si>
  <si>
    <t>Popisovač permanentní - tlustý, válcový hrot 2,0-4,0 mm, různé barvy</t>
  </si>
  <si>
    <t>Permanentní inkoust na alkoholové bázi, odolný proti vodě, teplotě, otěru a povětrnostním vlivům. Parametry: válcový/kulatý hrot, šířka stopy: 2,0-4,0 mm, různé barvy.</t>
  </si>
  <si>
    <t>Tužka kuličková, kovová, stiskací mechanismus, šířka stopy do 0,7 mm</t>
  </si>
  <si>
    <t>Tužka kuličková, kovová, stiskací mechanismus. Parametry: šířka stopy do 0,7 mm, barva-barevný mix</t>
  </si>
  <si>
    <t>6-10</t>
  </si>
  <si>
    <t xml:space="preserve">Kancelářské kovové klipy 51 mm - balení 10 ks </t>
  </si>
  <si>
    <t xml:space="preserve">Kancelářské kovové klipy 42 mm - balení 10 ks </t>
  </si>
  <si>
    <t xml:space="preserve">Kancelářské kovové klipy 32 mm - balení 10 ks, mix barev </t>
  </si>
  <si>
    <t xml:space="preserve">Kancelářské kovové klipy 25 mm - balení 10 ks </t>
  </si>
  <si>
    <t xml:space="preserve">Kancelářské kovové klipy 19 mm - balení 6 až 10 ks </t>
  </si>
  <si>
    <t>Klipy, šířka 19 mm</t>
  </si>
  <si>
    <t>Klipy, šířka 25 mm</t>
  </si>
  <si>
    <t>Klipy, šířka 32 mm</t>
  </si>
  <si>
    <t>Klipy, šířka 42 mm</t>
  </si>
  <si>
    <t>Děrovačka - 30 listů</t>
  </si>
  <si>
    <r>
      <t>Děrovačka, celokovová, kapacita 30 listů 80 g/m</t>
    </r>
    <r>
      <rPr>
        <vertAlign val="superscript"/>
        <sz val="6.5"/>
        <rFont val="Arial"/>
        <family val="2"/>
        <charset val="238"/>
      </rPr>
      <t xml:space="preserve">2, </t>
    </r>
    <r>
      <rPr>
        <sz val="6.5"/>
        <rFont val="Arial"/>
        <family val="2"/>
        <charset val="238"/>
      </rPr>
      <t>různé barvy</t>
    </r>
  </si>
  <si>
    <t>Popisovač na bílé tabule stíratelný za sucha, kulatý hrot, znovunaplnitelný - sada 4 barev</t>
  </si>
  <si>
    <t>Popisovač na flipchart, klínový hrot 1-4,6 mm, různé barvy</t>
  </si>
  <si>
    <t>Popisovač na flipchart, hrot-kulatý, šířka stopy: 2,5 mm, sada 4 barev</t>
  </si>
  <si>
    <t>Popisovač na flipchart</t>
  </si>
  <si>
    <t>Pro flipchartové bloky. Parametry: hrot-klínový, šířka stopy-1-4,6 mm, různé barvy.</t>
  </si>
  <si>
    <r>
      <t xml:space="preserve">Zvýrazňovač, </t>
    </r>
    <r>
      <rPr>
        <b/>
        <sz val="6.5"/>
        <rFont val="Arial"/>
        <family val="2"/>
        <charset val="238"/>
      </rPr>
      <t>klínový</t>
    </r>
    <r>
      <rPr>
        <sz val="6.5"/>
        <rFont val="Arial"/>
        <family val="2"/>
        <charset val="238"/>
      </rPr>
      <t xml:space="preserve"> hrot, šíře stopy 1,0-4,0 mm, různé barvy</t>
    </r>
  </si>
  <si>
    <t>Zvýrazňovač s reflexním inkoustem,klínový hrot, různé fluorescenční barvy</t>
  </si>
  <si>
    <t>Zvýrazňovač s reflexním inkoustem. Parametry: hrot-klínový, šířka stopy: 1,0-5,0 mm, sada 4 barev,</t>
  </si>
  <si>
    <t>Gelový roller se stiskacím mechanismem,  šířka stopy: 0,3-0,5 mm</t>
  </si>
  <si>
    <t>Gelový roller</t>
  </si>
  <si>
    <t>Znovu naplnitelný, s vyměnitelným kulatým hrotem. Parametry: hrot-kulatý, šířka stopy do 3 mm, barva-sada 4/5 barev,</t>
  </si>
  <si>
    <t>Taška B4 s křížovým dnem, s krycí páskou, 1 ks</t>
  </si>
  <si>
    <t>Taška B4 s křížovým dnem, textilní výztuž, s krycí páskou,  rozměr: 250x353 mm, Gramáž: 120-130 g/m2, 1 ks</t>
  </si>
  <si>
    <t>Taška B4 "X" dno, bílá,s krycí páskou, 1 ks</t>
  </si>
  <si>
    <t xml:space="preserve">Taška B4 "X" dno, bílá, s lepicí páskou. Rozměr 250x353 mm, gramáž: 100-130 g, 1 ks </t>
  </si>
  <si>
    <t>Taška B4 bílá, s krycí páskou, 1 ks</t>
  </si>
  <si>
    <t>Taška bílá B4, s krycí páskou, vhodné pro tisk. Rozměry 250 x 353 mm, 1 ks</t>
  </si>
  <si>
    <t xml:space="preserve">Celkem </t>
  </si>
  <si>
    <t>Příloha č.1 - Specifikace předmětu plnění (položkový rozpočet)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</si>
</sst>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  <numFmt numFmtId="166" formatCode="#,##0.000"/>
  </numFmts>
  <fonts count="4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b/>
      <i/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b/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7"/>
      <name val="Calibri"/>
      <family val="2"/>
      <charset val="238"/>
    </font>
    <font>
      <sz val="6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vertAlign val="superscript"/>
      <sz val="6.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10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4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horizontal="center" textRotation="90"/>
    </xf>
    <xf numFmtId="0" fontId="25" fillId="0" borderId="0" xfId="0" applyFont="1" applyAlignment="1">
      <alignment textRotation="90"/>
    </xf>
    <xf numFmtId="0" fontId="25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9" fillId="0" borderId="0" xfId="0" applyFont="1" applyAlignment="1">
      <alignment horizontal="center" textRotation="90"/>
    </xf>
    <xf numFmtId="0" fontId="29" fillId="0" borderId="0" xfId="0" applyFont="1" applyAlignment="1">
      <alignment horizontal="center"/>
    </xf>
    <xf numFmtId="3" fontId="24" fillId="0" borderId="0" xfId="0" applyNumberFormat="1" applyFont="1"/>
    <xf numFmtId="164" fontId="24" fillId="0" borderId="0" xfId="0" applyNumberFormat="1" applyFont="1"/>
    <xf numFmtId="3" fontId="29" fillId="0" borderId="0" xfId="0" applyNumberFormat="1" applyFont="1"/>
    <xf numFmtId="3" fontId="30" fillId="0" borderId="0" xfId="0" applyNumberFormat="1" applyFont="1"/>
    <xf numFmtId="164" fontId="30" fillId="0" borderId="0" xfId="0" applyNumberFormat="1" applyFont="1"/>
    <xf numFmtId="164" fontId="22" fillId="0" borderId="0" xfId="0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textRotation="90"/>
    </xf>
    <xf numFmtId="0" fontId="23" fillId="0" borderId="0" xfId="0" applyFont="1" applyAlignment="1">
      <alignment horizontal="center"/>
    </xf>
    <xf numFmtId="164" fontId="24" fillId="0" borderId="0" xfId="0" applyNumberFormat="1" applyFont="1" applyAlignment="1">
      <alignment textRotation="90" wrapText="1"/>
    </xf>
    <xf numFmtId="0" fontId="3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2" applyFont="1" applyAlignment="1">
      <alignment horizontal="center" wrapText="1"/>
    </xf>
    <xf numFmtId="0" fontId="32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11" applyFont="1" applyBorder="1" applyAlignment="1">
      <alignment horizontal="center" vertical="center"/>
    </xf>
    <xf numFmtId="0" fontId="32" fillId="0" borderId="1" xfId="128" applyFont="1" applyBorder="1" applyAlignment="1">
      <alignment horizontal="center" vertical="center" wrapText="1"/>
    </xf>
    <xf numFmtId="0" fontId="32" fillId="0" borderId="1" xfId="135" applyFont="1" applyBorder="1" applyAlignment="1">
      <alignment horizontal="center" vertical="center"/>
    </xf>
    <xf numFmtId="0" fontId="32" fillId="0" borderId="1" xfId="135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1" xfId="1316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/>
    </xf>
    <xf numFmtId="0" fontId="25" fillId="0" borderId="2" xfId="665" applyFont="1" applyBorder="1"/>
    <xf numFmtId="0" fontId="22" fillId="2" borderId="1" xfId="666" applyFont="1" applyFill="1" applyBorder="1" applyAlignment="1" applyProtection="1">
      <alignment vertical="center"/>
      <protection locked="0"/>
    </xf>
    <xf numFmtId="4" fontId="24" fillId="0" borderId="0" xfId="0" applyNumberFormat="1" applyFont="1" applyAlignment="1">
      <alignment horizontal="center"/>
    </xf>
    <xf numFmtId="166" fontId="27" fillId="0" borderId="0" xfId="2" applyNumberFormat="1" applyFont="1" applyAlignment="1">
      <alignment horizontal="center" wrapText="1"/>
    </xf>
    <xf numFmtId="44" fontId="32" fillId="3" borderId="1" xfId="1325" applyFont="1" applyFill="1" applyBorder="1" applyAlignment="1" applyProtection="1">
      <alignment horizontal="right" vertical="center" wrapText="1"/>
      <protection locked="0"/>
    </xf>
    <xf numFmtId="9" fontId="32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22" fillId="3" borderId="1" xfId="0" applyFont="1" applyFill="1" applyBorder="1" applyAlignment="1" applyProtection="1">
      <alignment vertical="center" wrapText="1"/>
      <protection locked="0"/>
    </xf>
    <xf numFmtId="0" fontId="22" fillId="3" borderId="1" xfId="1968" applyFont="1" applyFill="1" applyBorder="1" applyAlignment="1" applyProtection="1">
      <alignment vertical="center" wrapText="1"/>
      <protection locked="0"/>
    </xf>
    <xf numFmtId="0" fontId="22" fillId="3" borderId="1" xfId="1975" applyFont="1" applyFill="1" applyBorder="1" applyAlignment="1" applyProtection="1">
      <alignment vertical="center" wrapText="1"/>
      <protection locked="0"/>
    </xf>
    <xf numFmtId="49" fontId="22" fillId="3" borderId="1" xfId="1975" applyNumberFormat="1" applyFont="1" applyFill="1" applyBorder="1" applyAlignment="1" applyProtection="1">
      <alignment horizontal="left" vertical="center"/>
      <protection locked="0"/>
    </xf>
    <xf numFmtId="49" fontId="22" fillId="3" borderId="1" xfId="1975" applyNumberFormat="1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left"/>
    </xf>
    <xf numFmtId="0" fontId="22" fillId="3" borderId="1" xfId="0" applyFont="1" applyFill="1" applyBorder="1" applyAlignment="1" applyProtection="1">
      <alignment horizontal="left" vertical="center" wrapText="1"/>
      <protection locked="0"/>
    </xf>
    <xf numFmtId="0" fontId="22" fillId="3" borderId="1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textRotation="90"/>
    </xf>
    <xf numFmtId="0" fontId="22" fillId="0" borderId="0" xfId="0" applyFont="1" applyAlignment="1">
      <alignment horizontal="right" textRotation="90"/>
    </xf>
    <xf numFmtId="0" fontId="22" fillId="2" borderId="1" xfId="666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right"/>
    </xf>
    <xf numFmtId="0" fontId="22" fillId="3" borderId="1" xfId="1968" applyFont="1" applyFill="1" applyBorder="1" applyAlignment="1" applyProtection="1">
      <alignment horizontal="left" vertical="center"/>
      <protection locked="0"/>
    </xf>
    <xf numFmtId="0" fontId="22" fillId="3" borderId="1" xfId="1975" applyFont="1" applyFill="1" applyBorder="1" applyAlignment="1" applyProtection="1">
      <alignment horizontal="left" vertical="center"/>
      <protection locked="0"/>
    </xf>
    <xf numFmtId="164" fontId="32" fillId="0" borderId="1" xfId="0" applyNumberFormat="1" applyFont="1" applyBorder="1" applyAlignment="1">
      <alignment vertical="center"/>
    </xf>
    <xf numFmtId="0" fontId="22" fillId="0" borderId="0" xfId="0" applyFont="1" applyAlignment="1">
      <alignment horizontal="left" textRotation="90"/>
    </xf>
    <xf numFmtId="0" fontId="27" fillId="0" borderId="1" xfId="0" applyFont="1" applyBorder="1" applyAlignment="1">
      <alignment horizontal="center" vertical="center"/>
    </xf>
    <xf numFmtId="0" fontId="27" fillId="0" borderId="1" xfId="2" applyFont="1" applyBorder="1" applyAlignment="1">
      <alignment horizontal="left" vertical="center"/>
    </xf>
    <xf numFmtId="0" fontId="28" fillId="0" borderId="1" xfId="2" applyFont="1" applyBorder="1" applyAlignment="1">
      <alignment vertical="center" wrapText="1"/>
    </xf>
    <xf numFmtId="0" fontId="28" fillId="0" borderId="1" xfId="2" applyFont="1" applyBorder="1" applyAlignment="1">
      <alignment horizontal="left" vertical="center" wrapText="1"/>
    </xf>
    <xf numFmtId="0" fontId="28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4" fontId="37" fillId="0" borderId="1" xfId="665" applyNumberFormat="1" applyFont="1" applyBorder="1" applyAlignment="1">
      <alignment horizontal="center" vertical="center" wrapText="1"/>
    </xf>
    <xf numFmtId="3" fontId="37" fillId="0" borderId="1" xfId="666" applyNumberFormat="1" applyFont="1" applyBorder="1" applyAlignment="1">
      <alignment horizontal="center" vertical="center" wrapText="1"/>
    </xf>
    <xf numFmtId="0" fontId="37" fillId="0" borderId="1" xfId="666" applyFont="1" applyBorder="1" applyAlignment="1">
      <alignment horizontal="left" vertical="center" wrapText="1"/>
    </xf>
    <xf numFmtId="0" fontId="37" fillId="0" borderId="1" xfId="666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4" fontId="27" fillId="0" borderId="1" xfId="0" applyNumberFormat="1" applyFont="1" applyBorder="1" applyAlignment="1">
      <alignment horizontal="center" vertical="center" wrapText="1"/>
    </xf>
    <xf numFmtId="3" fontId="33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/>
    <xf numFmtId="164" fontId="33" fillId="0" borderId="1" xfId="0" applyNumberFormat="1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right"/>
    </xf>
    <xf numFmtId="164" fontId="32" fillId="3" borderId="1" xfId="128" applyNumberFormat="1" applyFont="1" applyFill="1" applyBorder="1" applyAlignment="1">
      <alignment horizontal="right" vertical="center" wrapText="1"/>
    </xf>
    <xf numFmtId="164" fontId="32" fillId="3" borderId="1" xfId="11" applyNumberFormat="1" applyFont="1" applyFill="1" applyBorder="1" applyAlignment="1">
      <alignment horizontal="right" vertical="center"/>
    </xf>
    <xf numFmtId="0" fontId="22" fillId="3" borderId="1" xfId="0" applyFont="1" applyFill="1" applyBorder="1" applyAlignment="1">
      <alignment horizontal="left"/>
    </xf>
    <xf numFmtId="0" fontId="22" fillId="3" borderId="1" xfId="0" applyFont="1" applyFill="1" applyBorder="1"/>
    <xf numFmtId="0" fontId="22" fillId="3" borderId="1" xfId="0" applyFont="1" applyFill="1" applyBorder="1" applyAlignment="1">
      <alignment horizontal="left" wrapText="1"/>
    </xf>
    <xf numFmtId="164" fontId="32" fillId="3" borderId="1" xfId="135" applyNumberFormat="1" applyFont="1" applyFill="1" applyBorder="1" applyAlignment="1">
      <alignment horizontal="right" vertical="center"/>
    </xf>
    <xf numFmtId="164" fontId="32" fillId="3" borderId="1" xfId="2" applyNumberFormat="1" applyFont="1" applyFill="1" applyBorder="1" applyAlignment="1">
      <alignment horizontal="right" vertical="center" wrapText="1"/>
    </xf>
    <xf numFmtId="0" fontId="22" fillId="3" borderId="1" xfId="666" applyFont="1" applyFill="1" applyBorder="1" applyAlignment="1" applyProtection="1">
      <alignment horizontal="left" vertical="center"/>
      <protection locked="0"/>
    </xf>
    <xf numFmtId="0" fontId="22" fillId="3" borderId="1" xfId="666" applyFont="1" applyFill="1" applyBorder="1" applyAlignment="1" applyProtection="1">
      <alignment vertical="center"/>
      <protection locked="0"/>
    </xf>
    <xf numFmtId="164" fontId="32" fillId="3" borderId="1" xfId="135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3" fontId="32" fillId="0" borderId="1" xfId="0" applyNumberFormat="1" applyFont="1" applyBorder="1" applyAlignment="1">
      <alignment horizontal="center" vertical="center"/>
    </xf>
    <xf numFmtId="3" fontId="32" fillId="0" borderId="1" xfId="665" applyNumberFormat="1" applyFont="1" applyBorder="1" applyAlignment="1">
      <alignment horizontal="center" vertical="center"/>
    </xf>
    <xf numFmtId="0" fontId="32" fillId="0" borderId="1" xfId="665" applyFont="1" applyBorder="1" applyAlignment="1" applyProtection="1">
      <alignment horizontal="center" vertical="center" wrapText="1"/>
      <protection locked="0"/>
    </xf>
    <xf numFmtId="0" fontId="31" fillId="5" borderId="1" xfId="0" applyFont="1" applyFill="1" applyBorder="1" applyAlignment="1">
      <alignment horizontal="center" vertical="center"/>
    </xf>
    <xf numFmtId="44" fontId="32" fillId="0" borderId="1" xfId="1325" applyFont="1" applyFill="1" applyBorder="1" applyAlignment="1" applyProtection="1">
      <alignment horizontal="right" vertical="center" wrapText="1"/>
      <protection locked="0"/>
    </xf>
    <xf numFmtId="0" fontId="31" fillId="4" borderId="1" xfId="0" applyFont="1" applyFill="1" applyBorder="1" applyAlignment="1">
      <alignment horizontal="center" vertical="center"/>
    </xf>
    <xf numFmtId="9" fontId="32" fillId="0" borderId="1" xfId="1325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4603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/>
    </xf>
    <xf numFmtId="0" fontId="38" fillId="3" borderId="1" xfId="666" applyFont="1" applyFill="1" applyBorder="1" applyAlignment="1" applyProtection="1">
      <alignment horizontal="left" vertical="center"/>
      <protection locked="0"/>
    </xf>
    <xf numFmtId="0" fontId="38" fillId="3" borderId="1" xfId="666" applyFont="1" applyFill="1" applyBorder="1" applyAlignment="1" applyProtection="1">
      <alignment vertical="center"/>
      <protection locked="0"/>
    </xf>
    <xf numFmtId="0" fontId="31" fillId="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41" fillId="0" borderId="1" xfId="2" applyFont="1" applyBorder="1" applyAlignment="1">
      <alignment vertical="center" wrapText="1"/>
    </xf>
    <xf numFmtId="0" fontId="41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666" applyFont="1" applyBorder="1" applyAlignment="1">
      <alignment vertical="center" wrapText="1"/>
    </xf>
    <xf numFmtId="0" fontId="41" fillId="0" borderId="1" xfId="0" applyFont="1" applyBorder="1" applyAlignment="1">
      <alignment vertical="center"/>
    </xf>
    <xf numFmtId="0" fontId="22" fillId="0" borderId="1" xfId="2" applyFont="1" applyBorder="1" applyAlignment="1">
      <alignment horizontal="left" vertical="center"/>
    </xf>
    <xf numFmtId="0" fontId="32" fillId="0" borderId="1" xfId="2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2" applyFont="1" applyBorder="1" applyAlignment="1">
      <alignment horizontal="left" vertical="center"/>
    </xf>
    <xf numFmtId="49" fontId="32" fillId="0" borderId="1" xfId="2" applyNumberFormat="1" applyFont="1" applyBorder="1" applyAlignment="1">
      <alignment horizontal="center" vertical="center" wrapText="1"/>
    </xf>
    <xf numFmtId="0" fontId="36" fillId="3" borderId="1" xfId="666" applyFont="1" applyFill="1" applyBorder="1" applyAlignment="1" applyProtection="1">
      <alignment horizontal="left" vertical="center"/>
      <protection locked="0"/>
    </xf>
    <xf numFmtId="0" fontId="22" fillId="3" borderId="1" xfId="0" applyFont="1" applyFill="1" applyBorder="1" applyAlignment="1">
      <alignment horizontal="left" vertical="center"/>
    </xf>
    <xf numFmtId="0" fontId="39" fillId="0" borderId="4" xfId="0" applyFont="1" applyBorder="1"/>
    <xf numFmtId="0" fontId="40" fillId="0" borderId="5" xfId="0" applyFont="1" applyBorder="1"/>
    <xf numFmtId="0" fontId="40" fillId="0" borderId="3" xfId="0" applyFont="1" applyBorder="1"/>
    <xf numFmtId="0" fontId="24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24" fillId="0" borderId="4" xfId="0" applyFont="1" applyBorder="1" applyAlignment="1">
      <alignment horizontal="left"/>
    </xf>
    <xf numFmtId="0" fontId="0" fillId="0" borderId="3" xfId="0" applyBorder="1"/>
  </cellXfs>
  <cellStyles count="9210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 2" xfId="666" xr:uid="{00000000-0005-0000-0000-0000F9230000}"/>
  </cellStyles>
  <dxfs count="0"/>
  <tableStyles count="0" defaultTableStyle="TableStyleMedium2" defaultPivotStyle="PivotStyleLight16"/>
  <colors>
    <mruColors>
      <color rgb="FFFFFFCC"/>
      <color rgb="FFCCFFFF"/>
      <color rgb="FFFF66FF"/>
      <color rgb="FFFFCCFF"/>
      <color rgb="FF66FF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7"/>
  <sheetViews>
    <sheetView tabSelected="1" topLeftCell="A55" zoomScale="130" zoomScaleNormal="130" zoomScalePageLayoutView="120" workbookViewId="0">
      <selection activeCell="D119" sqref="D119"/>
    </sheetView>
  </sheetViews>
  <sheetFormatPr defaultColWidth="9.140625" defaultRowHeight="11.25" x14ac:dyDescent="0.2"/>
  <cols>
    <col min="1" max="1" width="3.140625" style="21" customWidth="1"/>
    <col min="2" max="2" width="3.7109375" style="19" hidden="1" customWidth="1"/>
    <col min="3" max="3" width="8.140625" style="3" customWidth="1"/>
    <col min="4" max="4" width="19" style="2" customWidth="1"/>
    <col min="5" max="5" width="36.42578125" style="2" customWidth="1"/>
    <col min="6" max="6" width="4.42578125" style="22" customWidth="1"/>
    <col min="7" max="7" width="5.42578125" style="22" customWidth="1"/>
    <col min="8" max="8" width="8.5703125" style="35" customWidth="1"/>
    <col min="9" max="9" width="5.42578125" style="17" customWidth="1"/>
    <col min="10" max="11" width="8.5703125" style="22" customWidth="1"/>
    <col min="12" max="12" width="10.140625" style="1" customWidth="1"/>
    <col min="13" max="13" width="9.85546875" style="50" customWidth="1"/>
    <col min="14" max="14" width="8.42578125" style="44" customWidth="1"/>
    <col min="15" max="15" width="11.5703125" style="22" customWidth="1"/>
    <col min="16" max="16" width="2" style="22" customWidth="1"/>
    <col min="17" max="17" width="2.7109375" style="22" customWidth="1"/>
    <col min="18" max="21" width="4.85546875" style="22" customWidth="1"/>
    <col min="22" max="22" width="5.85546875" style="1" customWidth="1"/>
    <col min="23" max="23" width="4.85546875" style="10" customWidth="1"/>
    <col min="24" max="24" width="12" style="12" customWidth="1"/>
    <col min="25" max="25" width="2.42578125" style="1" customWidth="1"/>
    <col min="26" max="26" width="8.5703125" style="1" customWidth="1"/>
    <col min="27" max="27" width="6.28515625" style="11" customWidth="1"/>
    <col min="28" max="28" width="10" style="1" customWidth="1"/>
    <col min="29" max="16384" width="9.140625" style="1"/>
  </cols>
  <sheetData>
    <row r="1" spans="1:28" x14ac:dyDescent="0.2">
      <c r="D1" s="33" t="s">
        <v>271</v>
      </c>
      <c r="E1" s="6"/>
      <c r="F1" s="6"/>
      <c r="G1" s="23"/>
      <c r="H1" s="36"/>
      <c r="I1" s="18"/>
      <c r="J1" s="4"/>
      <c r="K1" s="4"/>
      <c r="L1" s="47"/>
      <c r="M1" s="48"/>
      <c r="N1" s="54"/>
      <c r="O1" s="4"/>
      <c r="P1" s="4"/>
      <c r="Q1" s="4"/>
      <c r="R1" s="4"/>
      <c r="S1" s="4"/>
      <c r="T1" s="4"/>
      <c r="U1" s="4"/>
      <c r="V1" s="5"/>
      <c r="W1" s="9"/>
      <c r="X1" s="20"/>
    </row>
    <row r="2" spans="1:28" ht="36" x14ac:dyDescent="0.2">
      <c r="A2" s="55" t="s">
        <v>17</v>
      </c>
      <c r="B2" s="55" t="s">
        <v>16</v>
      </c>
      <c r="C2" s="56" t="s">
        <v>34</v>
      </c>
      <c r="D2" s="57" t="s">
        <v>35</v>
      </c>
      <c r="E2" s="58" t="s">
        <v>15</v>
      </c>
      <c r="F2" s="59" t="s">
        <v>3</v>
      </c>
      <c r="G2" s="60" t="s">
        <v>21</v>
      </c>
      <c r="H2" s="61" t="s">
        <v>86</v>
      </c>
      <c r="I2" s="61" t="s">
        <v>87</v>
      </c>
      <c r="J2" s="62" t="s">
        <v>88</v>
      </c>
      <c r="K2" s="62" t="s">
        <v>98</v>
      </c>
      <c r="L2" s="67" t="s">
        <v>96</v>
      </c>
      <c r="M2" s="67" t="s">
        <v>97</v>
      </c>
      <c r="N2" s="63" t="s">
        <v>89</v>
      </c>
      <c r="O2" s="64" t="s">
        <v>90</v>
      </c>
      <c r="V2" s="6"/>
      <c r="Z2" s="7"/>
      <c r="AA2" s="13"/>
      <c r="AB2" s="7"/>
    </row>
    <row r="3" spans="1:28" ht="39" x14ac:dyDescent="0.2">
      <c r="A3" s="24">
        <v>1</v>
      </c>
      <c r="B3" s="25">
        <v>1101</v>
      </c>
      <c r="C3" s="95" t="s">
        <v>23</v>
      </c>
      <c r="D3" s="96" t="s">
        <v>99</v>
      </c>
      <c r="E3" s="97" t="s">
        <v>22</v>
      </c>
      <c r="F3" s="26" t="s">
        <v>13</v>
      </c>
      <c r="G3" s="30">
        <v>500</v>
      </c>
      <c r="H3" s="37"/>
      <c r="I3" s="38">
        <v>0.21</v>
      </c>
      <c r="J3" s="83">
        <v>500</v>
      </c>
      <c r="K3" s="68">
        <f>J3*2</f>
        <v>1000</v>
      </c>
      <c r="L3" s="53">
        <f>H3*K3</f>
        <v>0</v>
      </c>
      <c r="M3" s="70">
        <f>I3*L3+L3</f>
        <v>0</v>
      </c>
      <c r="N3" s="46"/>
      <c r="O3" s="39"/>
      <c r="V3" s="6"/>
      <c r="Z3" s="15"/>
      <c r="AA3" s="14"/>
      <c r="AB3" s="15"/>
    </row>
    <row r="4" spans="1:28" ht="39" x14ac:dyDescent="0.2">
      <c r="A4" s="24">
        <v>2</v>
      </c>
      <c r="B4" s="25">
        <v>1102</v>
      </c>
      <c r="C4" s="95" t="s">
        <v>23</v>
      </c>
      <c r="D4" s="96" t="s">
        <v>100</v>
      </c>
      <c r="E4" s="97" t="s">
        <v>101</v>
      </c>
      <c r="F4" s="26" t="s">
        <v>13</v>
      </c>
      <c r="G4" s="30">
        <v>500</v>
      </c>
      <c r="H4" s="37"/>
      <c r="I4" s="38">
        <v>0.21</v>
      </c>
      <c r="J4" s="83">
        <v>700</v>
      </c>
      <c r="K4" s="68">
        <f t="shared" ref="K4:K55" si="0">J4*2</f>
        <v>1400</v>
      </c>
      <c r="L4" s="53">
        <f t="shared" ref="L4:L55" si="1">H4*K4</f>
        <v>0</v>
      </c>
      <c r="M4" s="70">
        <f t="shared" ref="M4:M55" si="2">I4*L4+L4</f>
        <v>0</v>
      </c>
      <c r="N4" s="46"/>
      <c r="O4" s="39"/>
      <c r="V4" s="6"/>
      <c r="Z4" s="15"/>
      <c r="AA4" s="14"/>
      <c r="AB4" s="15"/>
    </row>
    <row r="5" spans="1:28" ht="39" x14ac:dyDescent="0.2">
      <c r="A5" s="24">
        <v>3</v>
      </c>
      <c r="B5" s="25">
        <v>1107</v>
      </c>
      <c r="C5" s="95" t="s">
        <v>23</v>
      </c>
      <c r="D5" s="96" t="s">
        <v>102</v>
      </c>
      <c r="E5" s="97" t="s">
        <v>103</v>
      </c>
      <c r="F5" s="26" t="s">
        <v>13</v>
      </c>
      <c r="G5" s="30">
        <v>500</v>
      </c>
      <c r="H5" s="37"/>
      <c r="I5" s="38">
        <v>0.21</v>
      </c>
      <c r="J5" s="83">
        <v>100</v>
      </c>
      <c r="K5" s="68">
        <f t="shared" si="0"/>
        <v>200</v>
      </c>
      <c r="L5" s="53">
        <f t="shared" si="1"/>
        <v>0</v>
      </c>
      <c r="M5" s="70">
        <f t="shared" si="2"/>
        <v>0</v>
      </c>
      <c r="N5" s="51"/>
      <c r="O5" s="40"/>
      <c r="V5" s="6"/>
      <c r="Z5" s="15"/>
      <c r="AA5" s="14"/>
      <c r="AB5" s="15"/>
    </row>
    <row r="6" spans="1:28" ht="19.5" x14ac:dyDescent="0.2">
      <c r="A6" s="24">
        <v>4</v>
      </c>
      <c r="B6" s="25">
        <v>1201</v>
      </c>
      <c r="C6" s="98" t="s">
        <v>82</v>
      </c>
      <c r="D6" s="96" t="s">
        <v>25</v>
      </c>
      <c r="E6" s="99" t="s">
        <v>24</v>
      </c>
      <c r="F6" s="26">
        <v>1</v>
      </c>
      <c r="G6" s="27">
        <v>1</v>
      </c>
      <c r="H6" s="37"/>
      <c r="I6" s="38">
        <v>0.21</v>
      </c>
      <c r="J6" s="83">
        <v>30</v>
      </c>
      <c r="K6" s="68">
        <f t="shared" ref="K6:K7" si="3">J6*2</f>
        <v>60</v>
      </c>
      <c r="L6" s="53">
        <f t="shared" si="1"/>
        <v>0</v>
      </c>
      <c r="M6" s="70">
        <f t="shared" si="2"/>
        <v>0</v>
      </c>
      <c r="N6" s="51"/>
      <c r="O6" s="40"/>
      <c r="V6" s="6"/>
    </row>
    <row r="7" spans="1:28" ht="19.5" x14ac:dyDescent="0.2">
      <c r="A7" s="24">
        <v>5</v>
      </c>
      <c r="B7" s="25"/>
      <c r="C7" s="98" t="s">
        <v>82</v>
      </c>
      <c r="D7" s="96" t="s">
        <v>233</v>
      </c>
      <c r="E7" s="99" t="s">
        <v>234</v>
      </c>
      <c r="F7" s="26">
        <v>1</v>
      </c>
      <c r="G7" s="27">
        <v>1</v>
      </c>
      <c r="H7" s="37"/>
      <c r="I7" s="38">
        <v>0.21</v>
      </c>
      <c r="J7" s="83">
        <v>25</v>
      </c>
      <c r="K7" s="68">
        <f t="shared" si="3"/>
        <v>50</v>
      </c>
      <c r="L7" s="53">
        <f t="shared" ref="L7" si="4">H7*K7</f>
        <v>0</v>
      </c>
      <c r="M7" s="70">
        <f t="shared" ref="M7" si="5">I7*L7+L7</f>
        <v>0</v>
      </c>
      <c r="N7" s="51"/>
      <c r="O7" s="40"/>
      <c r="V7" s="6"/>
    </row>
    <row r="8" spans="1:28" ht="19.5" x14ac:dyDescent="0.2">
      <c r="A8" s="24">
        <v>6</v>
      </c>
      <c r="B8" s="25"/>
      <c r="C8" s="98" t="s">
        <v>82</v>
      </c>
      <c r="D8" s="96" t="s">
        <v>235</v>
      </c>
      <c r="E8" s="99" t="s">
        <v>232</v>
      </c>
      <c r="F8" s="26">
        <v>1</v>
      </c>
      <c r="G8" s="27">
        <v>1</v>
      </c>
      <c r="H8" s="37"/>
      <c r="I8" s="38">
        <v>0.21</v>
      </c>
      <c r="J8" s="83">
        <v>40</v>
      </c>
      <c r="K8" s="68">
        <f t="shared" si="0"/>
        <v>80</v>
      </c>
      <c r="L8" s="53">
        <f t="shared" si="1"/>
        <v>0</v>
      </c>
      <c r="M8" s="70">
        <f t="shared" si="2"/>
        <v>0</v>
      </c>
      <c r="N8" s="51"/>
      <c r="O8" s="40"/>
      <c r="V8" s="6"/>
    </row>
    <row r="9" spans="1:28" ht="19.5" x14ac:dyDescent="0.2">
      <c r="A9" s="24">
        <v>7</v>
      </c>
      <c r="B9" s="25"/>
      <c r="C9" s="98" t="s">
        <v>82</v>
      </c>
      <c r="D9" s="99" t="s">
        <v>26</v>
      </c>
      <c r="E9" s="99" t="s">
        <v>27</v>
      </c>
      <c r="F9" s="26">
        <v>1</v>
      </c>
      <c r="G9" s="27">
        <v>1</v>
      </c>
      <c r="H9" s="72"/>
      <c r="I9" s="38">
        <v>0.21</v>
      </c>
      <c r="J9" s="84">
        <v>75</v>
      </c>
      <c r="K9" s="68">
        <f t="shared" si="0"/>
        <v>150</v>
      </c>
      <c r="L9" s="53">
        <f t="shared" si="1"/>
        <v>0</v>
      </c>
      <c r="M9" s="70">
        <f t="shared" si="2"/>
        <v>0</v>
      </c>
      <c r="N9" s="74"/>
      <c r="O9" s="75"/>
      <c r="V9" s="6"/>
    </row>
    <row r="10" spans="1:28" ht="19.5" x14ac:dyDescent="0.2">
      <c r="A10" s="24">
        <v>8</v>
      </c>
      <c r="B10" s="25"/>
      <c r="C10" s="98" t="s">
        <v>82</v>
      </c>
      <c r="D10" s="99" t="s">
        <v>115</v>
      </c>
      <c r="E10" s="99" t="s">
        <v>117</v>
      </c>
      <c r="F10" s="26">
        <v>1</v>
      </c>
      <c r="G10" s="27">
        <v>1</v>
      </c>
      <c r="H10" s="72"/>
      <c r="I10" s="38">
        <v>0.21</v>
      </c>
      <c r="J10" s="84">
        <v>20</v>
      </c>
      <c r="K10" s="68">
        <f t="shared" si="0"/>
        <v>40</v>
      </c>
      <c r="L10" s="53">
        <f t="shared" si="1"/>
        <v>0</v>
      </c>
      <c r="M10" s="70">
        <f t="shared" si="2"/>
        <v>0</v>
      </c>
      <c r="N10" s="74"/>
      <c r="O10" s="75"/>
      <c r="V10" s="6"/>
    </row>
    <row r="11" spans="1:28" ht="19.5" x14ac:dyDescent="0.2">
      <c r="A11" s="24">
        <v>9</v>
      </c>
      <c r="B11" s="25"/>
      <c r="C11" s="98" t="s">
        <v>82</v>
      </c>
      <c r="D11" s="99" t="s">
        <v>116</v>
      </c>
      <c r="E11" s="99" t="s">
        <v>118</v>
      </c>
      <c r="F11" s="26">
        <v>1</v>
      </c>
      <c r="G11" s="27">
        <v>1</v>
      </c>
      <c r="H11" s="72"/>
      <c r="I11" s="38">
        <v>0.21</v>
      </c>
      <c r="J11" s="84">
        <v>20</v>
      </c>
      <c r="K11" s="68">
        <f t="shared" si="0"/>
        <v>40</v>
      </c>
      <c r="L11" s="53">
        <f t="shared" si="1"/>
        <v>0</v>
      </c>
      <c r="M11" s="70">
        <f t="shared" si="2"/>
        <v>0</v>
      </c>
      <c r="N11" s="74"/>
      <c r="O11" s="75"/>
      <c r="V11" s="6"/>
    </row>
    <row r="12" spans="1:28" ht="19.5" x14ac:dyDescent="0.2">
      <c r="A12" s="24">
        <v>10</v>
      </c>
      <c r="B12" s="25">
        <v>1203</v>
      </c>
      <c r="C12" s="98" t="s">
        <v>82</v>
      </c>
      <c r="D12" s="96" t="s">
        <v>120</v>
      </c>
      <c r="E12" s="96" t="s">
        <v>121</v>
      </c>
      <c r="F12" s="26">
        <v>1</v>
      </c>
      <c r="G12" s="30">
        <v>1</v>
      </c>
      <c r="H12" s="37"/>
      <c r="I12" s="38">
        <v>0.21</v>
      </c>
      <c r="J12" s="83">
        <v>50</v>
      </c>
      <c r="K12" s="68">
        <f t="shared" si="0"/>
        <v>100</v>
      </c>
      <c r="L12" s="53">
        <f t="shared" si="1"/>
        <v>0</v>
      </c>
      <c r="M12" s="70">
        <f t="shared" si="2"/>
        <v>0</v>
      </c>
      <c r="N12" s="51"/>
      <c r="O12" s="40"/>
      <c r="V12" s="6"/>
    </row>
    <row r="13" spans="1:28" ht="19.5" x14ac:dyDescent="0.2">
      <c r="A13" s="24">
        <v>11</v>
      </c>
      <c r="B13" s="25" t="s">
        <v>18</v>
      </c>
      <c r="C13" s="98" t="s">
        <v>82</v>
      </c>
      <c r="D13" s="96" t="s">
        <v>30</v>
      </c>
      <c r="E13" s="100" t="s">
        <v>28</v>
      </c>
      <c r="F13" s="26">
        <v>1</v>
      </c>
      <c r="G13" s="26">
        <v>1</v>
      </c>
      <c r="H13" s="37"/>
      <c r="I13" s="38">
        <v>0.21</v>
      </c>
      <c r="J13" s="83">
        <v>10</v>
      </c>
      <c r="K13" s="68">
        <f t="shared" si="0"/>
        <v>20</v>
      </c>
      <c r="L13" s="53">
        <f t="shared" si="1"/>
        <v>0</v>
      </c>
      <c r="M13" s="70">
        <f t="shared" si="2"/>
        <v>0</v>
      </c>
      <c r="N13" s="51"/>
      <c r="O13" s="40"/>
      <c r="V13" s="6"/>
    </row>
    <row r="14" spans="1:28" ht="19.5" x14ac:dyDescent="0.2">
      <c r="A14" s="24">
        <v>12</v>
      </c>
      <c r="B14" s="25"/>
      <c r="C14" s="98" t="s">
        <v>82</v>
      </c>
      <c r="D14" s="96" t="s">
        <v>31</v>
      </c>
      <c r="E14" s="100" t="s">
        <v>29</v>
      </c>
      <c r="F14" s="26">
        <v>1</v>
      </c>
      <c r="G14" s="26">
        <v>1</v>
      </c>
      <c r="H14" s="73"/>
      <c r="I14" s="38">
        <v>0.21</v>
      </c>
      <c r="J14" s="84">
        <v>10</v>
      </c>
      <c r="K14" s="68">
        <f t="shared" si="0"/>
        <v>20</v>
      </c>
      <c r="L14" s="53">
        <f t="shared" si="1"/>
        <v>0</v>
      </c>
      <c r="M14" s="70">
        <f t="shared" si="2"/>
        <v>0</v>
      </c>
      <c r="N14" s="74"/>
      <c r="O14" s="76"/>
      <c r="V14" s="6"/>
    </row>
    <row r="15" spans="1:28" ht="19.5" x14ac:dyDescent="0.2">
      <c r="A15" s="24">
        <v>13</v>
      </c>
      <c r="B15" s="25" t="s">
        <v>20</v>
      </c>
      <c r="C15" s="98" t="s">
        <v>82</v>
      </c>
      <c r="D15" s="99" t="s">
        <v>119</v>
      </c>
      <c r="E15" s="101" t="s">
        <v>91</v>
      </c>
      <c r="F15" s="26">
        <v>1</v>
      </c>
      <c r="G15" s="26">
        <v>1</v>
      </c>
      <c r="H15" s="37"/>
      <c r="I15" s="38">
        <v>0.21</v>
      </c>
      <c r="J15" s="83">
        <v>10</v>
      </c>
      <c r="K15" s="68">
        <f t="shared" si="0"/>
        <v>20</v>
      </c>
      <c r="L15" s="53">
        <f t="shared" si="1"/>
        <v>0</v>
      </c>
      <c r="M15" s="70">
        <f t="shared" si="2"/>
        <v>0</v>
      </c>
      <c r="N15" s="46"/>
      <c r="O15" s="39"/>
      <c r="V15" s="6"/>
    </row>
    <row r="16" spans="1:28" ht="19.5" x14ac:dyDescent="0.2">
      <c r="A16" s="24">
        <v>14</v>
      </c>
      <c r="B16" s="25">
        <v>1221</v>
      </c>
      <c r="C16" s="98" t="s">
        <v>69</v>
      </c>
      <c r="D16" s="96" t="s">
        <v>161</v>
      </c>
      <c r="E16" s="96" t="s">
        <v>162</v>
      </c>
      <c r="F16" s="26">
        <v>1</v>
      </c>
      <c r="G16" s="30">
        <v>1</v>
      </c>
      <c r="H16" s="37"/>
      <c r="I16" s="38">
        <v>0.21</v>
      </c>
      <c r="J16" s="83">
        <v>10</v>
      </c>
      <c r="K16" s="68">
        <f t="shared" si="0"/>
        <v>20</v>
      </c>
      <c r="L16" s="53">
        <f t="shared" si="1"/>
        <v>0</v>
      </c>
      <c r="M16" s="70">
        <f t="shared" si="2"/>
        <v>0</v>
      </c>
      <c r="N16" s="52"/>
      <c r="O16" s="41"/>
      <c r="V16" s="6"/>
    </row>
    <row r="17" spans="1:22" ht="19.5" x14ac:dyDescent="0.2">
      <c r="A17" s="24">
        <v>15</v>
      </c>
      <c r="B17" s="25">
        <v>1222</v>
      </c>
      <c r="C17" s="98" t="s">
        <v>69</v>
      </c>
      <c r="D17" s="96" t="s">
        <v>164</v>
      </c>
      <c r="E17" s="96" t="s">
        <v>165</v>
      </c>
      <c r="F17" s="26">
        <v>1</v>
      </c>
      <c r="G17" s="30">
        <v>1</v>
      </c>
      <c r="H17" s="37"/>
      <c r="I17" s="38">
        <v>0.21</v>
      </c>
      <c r="J17" s="83">
        <v>50</v>
      </c>
      <c r="K17" s="68">
        <f t="shared" si="0"/>
        <v>100</v>
      </c>
      <c r="L17" s="53">
        <f t="shared" si="1"/>
        <v>0</v>
      </c>
      <c r="M17" s="70">
        <f t="shared" si="2"/>
        <v>0</v>
      </c>
      <c r="N17" s="52"/>
      <c r="O17" s="41"/>
      <c r="V17" s="6"/>
    </row>
    <row r="18" spans="1:22" ht="19.5" x14ac:dyDescent="0.2">
      <c r="A18" s="24">
        <v>16</v>
      </c>
      <c r="B18" s="25">
        <v>1223</v>
      </c>
      <c r="C18" s="98" t="s">
        <v>69</v>
      </c>
      <c r="D18" s="96" t="s">
        <v>180</v>
      </c>
      <c r="E18" s="96" t="s">
        <v>181</v>
      </c>
      <c r="F18" s="26">
        <v>1</v>
      </c>
      <c r="G18" s="30">
        <v>1</v>
      </c>
      <c r="H18" s="37"/>
      <c r="I18" s="38">
        <v>0.21</v>
      </c>
      <c r="J18" s="83">
        <v>20</v>
      </c>
      <c r="K18" s="68">
        <f t="shared" si="0"/>
        <v>40</v>
      </c>
      <c r="L18" s="53">
        <f t="shared" si="1"/>
        <v>0</v>
      </c>
      <c r="M18" s="70">
        <f t="shared" si="2"/>
        <v>0</v>
      </c>
      <c r="N18" s="52"/>
      <c r="O18" s="41"/>
      <c r="V18" s="6"/>
    </row>
    <row r="19" spans="1:22" ht="19.5" x14ac:dyDescent="0.2">
      <c r="A19" s="24">
        <v>17</v>
      </c>
      <c r="B19" s="25">
        <v>1224</v>
      </c>
      <c r="C19" s="98" t="s">
        <v>69</v>
      </c>
      <c r="D19" s="96" t="s">
        <v>163</v>
      </c>
      <c r="E19" s="96" t="s">
        <v>92</v>
      </c>
      <c r="F19" s="26">
        <v>1</v>
      </c>
      <c r="G19" s="30">
        <v>1</v>
      </c>
      <c r="H19" s="37"/>
      <c r="I19" s="38">
        <v>0.21</v>
      </c>
      <c r="J19" s="83">
        <v>10</v>
      </c>
      <c r="K19" s="68">
        <f t="shared" si="0"/>
        <v>20</v>
      </c>
      <c r="L19" s="53">
        <f t="shared" si="1"/>
        <v>0</v>
      </c>
      <c r="M19" s="70">
        <f t="shared" si="2"/>
        <v>0</v>
      </c>
      <c r="N19" s="52"/>
      <c r="O19" s="41"/>
      <c r="V19" s="6"/>
    </row>
    <row r="20" spans="1:22" ht="19.5" x14ac:dyDescent="0.2">
      <c r="A20" s="24">
        <v>18</v>
      </c>
      <c r="B20" s="25">
        <v>1225</v>
      </c>
      <c r="C20" s="98" t="s">
        <v>70</v>
      </c>
      <c r="D20" s="96" t="s">
        <v>43</v>
      </c>
      <c r="E20" s="96" t="s">
        <v>93</v>
      </c>
      <c r="F20" s="26">
        <v>1</v>
      </c>
      <c r="G20" s="30">
        <v>1</v>
      </c>
      <c r="H20" s="37"/>
      <c r="I20" s="38">
        <v>0.21</v>
      </c>
      <c r="J20" s="83">
        <v>10</v>
      </c>
      <c r="K20" s="68">
        <f t="shared" si="0"/>
        <v>20</v>
      </c>
      <c r="L20" s="53">
        <f t="shared" si="1"/>
        <v>0</v>
      </c>
      <c r="M20" s="70">
        <f t="shared" si="2"/>
        <v>0</v>
      </c>
      <c r="N20" s="52"/>
      <c r="O20" s="41"/>
      <c r="V20" s="6"/>
    </row>
    <row r="21" spans="1:22" ht="29.25" x14ac:dyDescent="0.2">
      <c r="A21" s="24">
        <v>19</v>
      </c>
      <c r="B21" s="25">
        <v>1213</v>
      </c>
      <c r="C21" s="98" t="s">
        <v>40</v>
      </c>
      <c r="D21" s="96" t="s">
        <v>11</v>
      </c>
      <c r="E21" s="99" t="s">
        <v>104</v>
      </c>
      <c r="F21" s="26">
        <v>1</v>
      </c>
      <c r="G21" s="28">
        <v>1</v>
      </c>
      <c r="H21" s="37"/>
      <c r="I21" s="38">
        <v>0.21</v>
      </c>
      <c r="J21" s="83">
        <v>2</v>
      </c>
      <c r="K21" s="68">
        <f t="shared" si="0"/>
        <v>4</v>
      </c>
      <c r="L21" s="53">
        <f t="shared" si="1"/>
        <v>0</v>
      </c>
      <c r="M21" s="70">
        <f t="shared" si="2"/>
        <v>0</v>
      </c>
      <c r="N21" s="52"/>
      <c r="O21" s="41"/>
      <c r="V21" s="6"/>
    </row>
    <row r="22" spans="1:22" ht="19.5" x14ac:dyDescent="0.2">
      <c r="A22" s="24">
        <v>20</v>
      </c>
      <c r="B22" s="25"/>
      <c r="C22" s="102" t="s">
        <v>126</v>
      </c>
      <c r="D22" s="103" t="s">
        <v>127</v>
      </c>
      <c r="E22" s="104" t="s">
        <v>128</v>
      </c>
      <c r="F22" s="26">
        <v>1</v>
      </c>
      <c r="G22" s="90">
        <v>1</v>
      </c>
      <c r="H22" s="37"/>
      <c r="I22" s="38">
        <v>0.21</v>
      </c>
      <c r="J22" s="83">
        <v>60</v>
      </c>
      <c r="K22" s="68">
        <f t="shared" si="0"/>
        <v>120</v>
      </c>
      <c r="L22" s="53">
        <f t="shared" si="1"/>
        <v>0</v>
      </c>
      <c r="M22" s="70">
        <f t="shared" si="2"/>
        <v>0</v>
      </c>
      <c r="N22" s="52"/>
      <c r="O22" s="41"/>
      <c r="V22" s="6"/>
    </row>
    <row r="23" spans="1:22" ht="29.25" x14ac:dyDescent="0.2">
      <c r="A23" s="24">
        <v>21</v>
      </c>
      <c r="B23" s="25"/>
      <c r="C23" s="102" t="s">
        <v>126</v>
      </c>
      <c r="D23" s="103" t="s">
        <v>129</v>
      </c>
      <c r="E23" s="104" t="s">
        <v>130</v>
      </c>
      <c r="F23" s="26">
        <v>1</v>
      </c>
      <c r="G23" s="90">
        <v>1</v>
      </c>
      <c r="H23" s="37"/>
      <c r="I23" s="38">
        <v>0.21</v>
      </c>
      <c r="J23" s="83">
        <v>50</v>
      </c>
      <c r="K23" s="68">
        <f t="shared" si="0"/>
        <v>100</v>
      </c>
      <c r="L23" s="53">
        <f t="shared" si="1"/>
        <v>0</v>
      </c>
      <c r="M23" s="70">
        <f t="shared" si="2"/>
        <v>0</v>
      </c>
      <c r="N23" s="52"/>
      <c r="O23" s="41"/>
      <c r="V23" s="6"/>
    </row>
    <row r="24" spans="1:22" ht="19.5" x14ac:dyDescent="0.2">
      <c r="A24" s="24">
        <v>22</v>
      </c>
      <c r="B24" s="25">
        <v>1232</v>
      </c>
      <c r="C24" s="98" t="s">
        <v>41</v>
      </c>
      <c r="D24" s="96" t="s">
        <v>198</v>
      </c>
      <c r="E24" s="99" t="s">
        <v>158</v>
      </c>
      <c r="F24" s="26">
        <v>1</v>
      </c>
      <c r="G24" s="29">
        <v>1</v>
      </c>
      <c r="H24" s="37"/>
      <c r="I24" s="38">
        <v>0.21</v>
      </c>
      <c r="J24" s="83">
        <v>400</v>
      </c>
      <c r="K24" s="68">
        <f t="shared" si="0"/>
        <v>800</v>
      </c>
      <c r="L24" s="53">
        <f t="shared" si="1"/>
        <v>0</v>
      </c>
      <c r="M24" s="70">
        <f t="shared" si="2"/>
        <v>0</v>
      </c>
      <c r="N24" s="52"/>
      <c r="O24" s="41"/>
      <c r="V24" s="6"/>
    </row>
    <row r="25" spans="1:22" ht="19.5" x14ac:dyDescent="0.2">
      <c r="A25" s="24">
        <v>23</v>
      </c>
      <c r="B25" s="25">
        <v>1233</v>
      </c>
      <c r="C25" s="98" t="s">
        <v>41</v>
      </c>
      <c r="D25" s="96" t="s">
        <v>200</v>
      </c>
      <c r="E25" s="99" t="s">
        <v>42</v>
      </c>
      <c r="F25" s="26">
        <v>1</v>
      </c>
      <c r="G25" s="29">
        <v>1</v>
      </c>
      <c r="H25" s="37"/>
      <c r="I25" s="38">
        <v>0.21</v>
      </c>
      <c r="J25" s="83">
        <v>250</v>
      </c>
      <c r="K25" s="68">
        <f t="shared" si="0"/>
        <v>500</v>
      </c>
      <c r="L25" s="53">
        <f t="shared" si="1"/>
        <v>0</v>
      </c>
      <c r="M25" s="70">
        <f t="shared" si="2"/>
        <v>0</v>
      </c>
      <c r="N25" s="52"/>
      <c r="O25" s="41"/>
      <c r="V25" s="6"/>
    </row>
    <row r="26" spans="1:22" ht="19.5" x14ac:dyDescent="0.2">
      <c r="A26" s="24">
        <v>24</v>
      </c>
      <c r="B26" s="25">
        <v>1234</v>
      </c>
      <c r="C26" s="98" t="s">
        <v>41</v>
      </c>
      <c r="D26" s="96" t="s">
        <v>199</v>
      </c>
      <c r="E26" s="99" t="s">
        <v>155</v>
      </c>
      <c r="F26" s="26">
        <v>1</v>
      </c>
      <c r="G26" s="26">
        <v>1</v>
      </c>
      <c r="H26" s="37"/>
      <c r="I26" s="38">
        <v>0.21</v>
      </c>
      <c r="J26" s="83">
        <v>150</v>
      </c>
      <c r="K26" s="68">
        <f t="shared" si="0"/>
        <v>300</v>
      </c>
      <c r="L26" s="53">
        <f t="shared" si="1"/>
        <v>0</v>
      </c>
      <c r="M26" s="70">
        <f t="shared" si="2"/>
        <v>0</v>
      </c>
      <c r="N26" s="46"/>
      <c r="O26" s="39"/>
      <c r="V26" s="6"/>
    </row>
    <row r="27" spans="1:22" ht="19.5" x14ac:dyDescent="0.2">
      <c r="A27" s="24">
        <v>25</v>
      </c>
      <c r="B27" s="88"/>
      <c r="C27" s="98" t="s">
        <v>40</v>
      </c>
      <c r="D27" s="96" t="s">
        <v>156</v>
      </c>
      <c r="E27" s="99" t="s">
        <v>157</v>
      </c>
      <c r="F27" s="26">
        <v>1</v>
      </c>
      <c r="G27" s="28">
        <v>1</v>
      </c>
      <c r="H27" s="77"/>
      <c r="I27" s="38">
        <v>0.21</v>
      </c>
      <c r="J27" s="84">
        <v>10</v>
      </c>
      <c r="K27" s="68">
        <f t="shared" ref="K27:K28" si="6">J27*2</f>
        <v>20</v>
      </c>
      <c r="L27" s="53">
        <f t="shared" ref="L27:L28" si="7">H27*K27</f>
        <v>0</v>
      </c>
      <c r="M27" s="70">
        <f t="shared" ref="M27:M28" si="8">I27*L27+L27</f>
        <v>0</v>
      </c>
      <c r="N27" s="74"/>
      <c r="O27" s="74"/>
      <c r="V27" s="6"/>
    </row>
    <row r="28" spans="1:22" ht="29.25" x14ac:dyDescent="0.2">
      <c r="A28" s="24">
        <v>26</v>
      </c>
      <c r="B28" s="88"/>
      <c r="C28" s="98" t="s">
        <v>40</v>
      </c>
      <c r="D28" s="96" t="s">
        <v>159</v>
      </c>
      <c r="E28" s="99" t="s">
        <v>160</v>
      </c>
      <c r="F28" s="26">
        <v>1</v>
      </c>
      <c r="G28" s="28">
        <v>1</v>
      </c>
      <c r="H28" s="77"/>
      <c r="I28" s="38">
        <v>0.21</v>
      </c>
      <c r="J28" s="84">
        <v>60</v>
      </c>
      <c r="K28" s="68">
        <f t="shared" si="6"/>
        <v>120</v>
      </c>
      <c r="L28" s="53">
        <f t="shared" si="7"/>
        <v>0</v>
      </c>
      <c r="M28" s="70">
        <f t="shared" si="8"/>
        <v>0</v>
      </c>
      <c r="N28" s="74"/>
      <c r="O28" s="74"/>
      <c r="V28" s="6"/>
    </row>
    <row r="29" spans="1:22" ht="29.25" x14ac:dyDescent="0.2">
      <c r="A29" s="24">
        <v>27</v>
      </c>
      <c r="B29" s="25">
        <v>1246</v>
      </c>
      <c r="C29" s="98" t="s">
        <v>72</v>
      </c>
      <c r="D29" s="96" t="s">
        <v>44</v>
      </c>
      <c r="E29" s="99" t="s">
        <v>167</v>
      </c>
      <c r="F29" s="26">
        <v>1</v>
      </c>
      <c r="G29" s="29">
        <v>1</v>
      </c>
      <c r="H29" s="37"/>
      <c r="I29" s="38">
        <v>0.21</v>
      </c>
      <c r="J29" s="83">
        <v>10</v>
      </c>
      <c r="K29" s="68">
        <f t="shared" ref="K29:K30" si="9">J29*2</f>
        <v>20</v>
      </c>
      <c r="L29" s="53">
        <f t="shared" ref="L29:L30" si="10">H29*K29</f>
        <v>0</v>
      </c>
      <c r="M29" s="70">
        <f t="shared" ref="M29:M30" si="11">I29*L29+L29</f>
        <v>0</v>
      </c>
      <c r="N29" s="52"/>
      <c r="O29" s="41"/>
      <c r="V29" s="6"/>
    </row>
    <row r="30" spans="1:22" ht="19.5" x14ac:dyDescent="0.2">
      <c r="A30" s="24">
        <v>28</v>
      </c>
      <c r="B30" s="25">
        <v>1247</v>
      </c>
      <c r="C30" s="98" t="s">
        <v>72</v>
      </c>
      <c r="D30" s="96" t="s">
        <v>45</v>
      </c>
      <c r="E30" s="96" t="s">
        <v>168</v>
      </c>
      <c r="F30" s="26">
        <v>1</v>
      </c>
      <c r="G30" s="29">
        <v>1</v>
      </c>
      <c r="H30" s="37"/>
      <c r="I30" s="38">
        <v>0.21</v>
      </c>
      <c r="J30" s="83">
        <v>15</v>
      </c>
      <c r="K30" s="68">
        <f t="shared" si="9"/>
        <v>30</v>
      </c>
      <c r="L30" s="53">
        <f t="shared" si="10"/>
        <v>0</v>
      </c>
      <c r="M30" s="70">
        <f t="shared" si="11"/>
        <v>0</v>
      </c>
      <c r="N30" s="52"/>
      <c r="O30" s="41"/>
      <c r="V30" s="6"/>
    </row>
    <row r="31" spans="1:22" ht="19.5" x14ac:dyDescent="0.2">
      <c r="A31" s="24">
        <v>29</v>
      </c>
      <c r="B31" s="25"/>
      <c r="C31" s="98" t="s">
        <v>71</v>
      </c>
      <c r="D31" s="96" t="s">
        <v>146</v>
      </c>
      <c r="E31" s="96" t="s">
        <v>148</v>
      </c>
      <c r="F31" s="26">
        <v>1</v>
      </c>
      <c r="G31" s="26">
        <v>1</v>
      </c>
      <c r="H31" s="37"/>
      <c r="I31" s="38">
        <v>0.21</v>
      </c>
      <c r="J31" s="83">
        <v>5</v>
      </c>
      <c r="K31" s="68">
        <f t="shared" ref="K31" si="12">J31*2</f>
        <v>10</v>
      </c>
      <c r="L31" s="53">
        <f t="shared" ref="L31" si="13">H31*K31</f>
        <v>0</v>
      </c>
      <c r="M31" s="70">
        <f t="shared" ref="M31" si="14">I31*L31+L31</f>
        <v>0</v>
      </c>
      <c r="N31" s="46"/>
      <c r="O31" s="39"/>
      <c r="V31" s="6"/>
    </row>
    <row r="32" spans="1:22" ht="19.5" x14ac:dyDescent="0.2">
      <c r="A32" s="24">
        <v>30</v>
      </c>
      <c r="B32" s="25">
        <v>1239</v>
      </c>
      <c r="C32" s="98" t="s">
        <v>71</v>
      </c>
      <c r="D32" s="96" t="s">
        <v>105</v>
      </c>
      <c r="E32" s="96" t="s">
        <v>147</v>
      </c>
      <c r="F32" s="26">
        <v>1</v>
      </c>
      <c r="G32" s="26">
        <v>1</v>
      </c>
      <c r="H32" s="37"/>
      <c r="I32" s="38">
        <v>0.21</v>
      </c>
      <c r="J32" s="83">
        <v>5</v>
      </c>
      <c r="K32" s="68">
        <f t="shared" si="0"/>
        <v>10</v>
      </c>
      <c r="L32" s="53">
        <f t="shared" si="1"/>
        <v>0</v>
      </c>
      <c r="M32" s="70">
        <f t="shared" si="2"/>
        <v>0</v>
      </c>
      <c r="N32" s="46"/>
      <c r="O32" s="39"/>
      <c r="V32" s="6"/>
    </row>
    <row r="33" spans="1:22" ht="39" x14ac:dyDescent="0.2">
      <c r="A33" s="24">
        <v>31</v>
      </c>
      <c r="B33" s="25">
        <v>1236</v>
      </c>
      <c r="C33" s="98" t="s">
        <v>71</v>
      </c>
      <c r="D33" s="96" t="s">
        <v>106</v>
      </c>
      <c r="E33" s="96" t="s">
        <v>149</v>
      </c>
      <c r="F33" s="26">
        <v>1</v>
      </c>
      <c r="G33" s="26">
        <v>1</v>
      </c>
      <c r="H33" s="37"/>
      <c r="I33" s="38">
        <v>0.21</v>
      </c>
      <c r="J33" s="83">
        <v>10</v>
      </c>
      <c r="K33" s="68">
        <f t="shared" si="0"/>
        <v>20</v>
      </c>
      <c r="L33" s="53">
        <f t="shared" si="1"/>
        <v>0</v>
      </c>
      <c r="M33" s="70">
        <f t="shared" si="2"/>
        <v>0</v>
      </c>
      <c r="N33" s="46"/>
      <c r="O33" s="39"/>
      <c r="V33" s="6"/>
    </row>
    <row r="34" spans="1:22" ht="39" x14ac:dyDescent="0.2">
      <c r="A34" s="24">
        <v>32</v>
      </c>
      <c r="B34" s="25">
        <v>1240</v>
      </c>
      <c r="C34" s="98" t="s">
        <v>71</v>
      </c>
      <c r="D34" s="96" t="s">
        <v>107</v>
      </c>
      <c r="E34" s="96" t="s">
        <v>150</v>
      </c>
      <c r="F34" s="26">
        <v>1</v>
      </c>
      <c r="G34" s="26">
        <v>1</v>
      </c>
      <c r="H34" s="37"/>
      <c r="I34" s="38">
        <v>0.21</v>
      </c>
      <c r="J34" s="83">
        <v>20</v>
      </c>
      <c r="K34" s="68">
        <f t="shared" si="0"/>
        <v>40</v>
      </c>
      <c r="L34" s="53">
        <f t="shared" si="1"/>
        <v>0</v>
      </c>
      <c r="M34" s="70">
        <f t="shared" si="2"/>
        <v>0</v>
      </c>
      <c r="N34" s="46"/>
      <c r="O34" s="39"/>
      <c r="V34" s="6"/>
    </row>
    <row r="35" spans="1:22" ht="29.25" x14ac:dyDescent="0.2">
      <c r="A35" s="24">
        <v>33</v>
      </c>
      <c r="B35" s="25">
        <v>1237</v>
      </c>
      <c r="C35" s="98" t="s">
        <v>71</v>
      </c>
      <c r="D35" s="96" t="s">
        <v>145</v>
      </c>
      <c r="E35" s="96" t="s">
        <v>151</v>
      </c>
      <c r="F35" s="26">
        <v>1</v>
      </c>
      <c r="G35" s="30">
        <v>1</v>
      </c>
      <c r="H35" s="37"/>
      <c r="I35" s="38">
        <v>0.21</v>
      </c>
      <c r="J35" s="83">
        <v>30</v>
      </c>
      <c r="K35" s="68">
        <f t="shared" si="0"/>
        <v>60</v>
      </c>
      <c r="L35" s="53">
        <f t="shared" si="1"/>
        <v>0</v>
      </c>
      <c r="M35" s="70">
        <f t="shared" si="2"/>
        <v>0</v>
      </c>
      <c r="N35" s="52"/>
      <c r="O35" s="41"/>
      <c r="V35" s="6"/>
    </row>
    <row r="36" spans="1:22" ht="29.25" x14ac:dyDescent="0.2">
      <c r="A36" s="24">
        <v>34</v>
      </c>
      <c r="B36" s="25">
        <v>1241</v>
      </c>
      <c r="C36" s="98" t="s">
        <v>71</v>
      </c>
      <c r="D36" s="96" t="s">
        <v>144</v>
      </c>
      <c r="E36" s="96" t="s">
        <v>152</v>
      </c>
      <c r="F36" s="26">
        <v>1</v>
      </c>
      <c r="G36" s="30">
        <v>1</v>
      </c>
      <c r="H36" s="37"/>
      <c r="I36" s="38">
        <v>0.21</v>
      </c>
      <c r="J36" s="83">
        <v>200</v>
      </c>
      <c r="K36" s="68">
        <f t="shared" si="0"/>
        <v>400</v>
      </c>
      <c r="L36" s="53">
        <f t="shared" si="1"/>
        <v>0</v>
      </c>
      <c r="M36" s="70">
        <f t="shared" si="2"/>
        <v>0</v>
      </c>
      <c r="N36" s="52"/>
      <c r="O36" s="41"/>
      <c r="V36" s="6"/>
    </row>
    <row r="37" spans="1:22" ht="19.5" x14ac:dyDescent="0.2">
      <c r="A37" s="24">
        <v>35</v>
      </c>
      <c r="B37" s="25">
        <v>1238</v>
      </c>
      <c r="C37" s="98" t="s">
        <v>71</v>
      </c>
      <c r="D37" s="96" t="s">
        <v>37</v>
      </c>
      <c r="E37" s="96" t="s">
        <v>153</v>
      </c>
      <c r="F37" s="26">
        <v>1</v>
      </c>
      <c r="G37" s="30">
        <v>1</v>
      </c>
      <c r="H37" s="37"/>
      <c r="I37" s="38">
        <v>0.21</v>
      </c>
      <c r="J37" s="83">
        <v>10</v>
      </c>
      <c r="K37" s="68">
        <f t="shared" si="0"/>
        <v>20</v>
      </c>
      <c r="L37" s="53">
        <f t="shared" si="1"/>
        <v>0</v>
      </c>
      <c r="M37" s="70">
        <f t="shared" si="2"/>
        <v>0</v>
      </c>
      <c r="N37" s="52"/>
      <c r="O37" s="41"/>
      <c r="V37" s="6"/>
    </row>
    <row r="38" spans="1:22" ht="19.5" x14ac:dyDescent="0.2">
      <c r="A38" s="24">
        <v>36</v>
      </c>
      <c r="B38" s="25">
        <v>1242</v>
      </c>
      <c r="C38" s="98" t="s">
        <v>71</v>
      </c>
      <c r="D38" s="96" t="s">
        <v>36</v>
      </c>
      <c r="E38" s="96" t="s">
        <v>154</v>
      </c>
      <c r="F38" s="26">
        <v>1</v>
      </c>
      <c r="G38" s="30">
        <v>1</v>
      </c>
      <c r="H38" s="37"/>
      <c r="I38" s="38">
        <v>0.21</v>
      </c>
      <c r="J38" s="83">
        <v>20</v>
      </c>
      <c r="K38" s="68">
        <f t="shared" si="0"/>
        <v>40</v>
      </c>
      <c r="L38" s="53">
        <f t="shared" si="1"/>
        <v>0</v>
      </c>
      <c r="M38" s="70">
        <f t="shared" si="2"/>
        <v>0</v>
      </c>
      <c r="N38" s="52"/>
      <c r="O38" s="41"/>
      <c r="V38" s="6"/>
    </row>
    <row r="39" spans="1:22" ht="29.25" x14ac:dyDescent="0.2">
      <c r="A39" s="24">
        <v>37</v>
      </c>
      <c r="B39" s="25">
        <v>1211</v>
      </c>
      <c r="C39" s="98" t="s">
        <v>77</v>
      </c>
      <c r="D39" s="96" t="s">
        <v>9</v>
      </c>
      <c r="E39" s="96" t="s">
        <v>39</v>
      </c>
      <c r="F39" s="26">
        <v>1</v>
      </c>
      <c r="G39" s="30">
        <v>1</v>
      </c>
      <c r="H39" s="37"/>
      <c r="I39" s="38">
        <v>0.21</v>
      </c>
      <c r="J39" s="83">
        <v>10</v>
      </c>
      <c r="K39" s="68">
        <f t="shared" si="0"/>
        <v>20</v>
      </c>
      <c r="L39" s="53">
        <f t="shared" si="1"/>
        <v>0</v>
      </c>
      <c r="M39" s="70">
        <f t="shared" si="2"/>
        <v>0</v>
      </c>
      <c r="N39" s="52"/>
      <c r="O39" s="41"/>
      <c r="V39" s="6"/>
    </row>
    <row r="40" spans="1:22" ht="29.25" x14ac:dyDescent="0.2">
      <c r="A40" s="24">
        <v>38</v>
      </c>
      <c r="B40" s="25"/>
      <c r="C40" s="98" t="s">
        <v>78</v>
      </c>
      <c r="D40" s="96" t="s">
        <v>79</v>
      </c>
      <c r="E40" s="96" t="s">
        <v>80</v>
      </c>
      <c r="F40" s="26">
        <v>1</v>
      </c>
      <c r="G40" s="30">
        <v>1</v>
      </c>
      <c r="H40" s="78"/>
      <c r="I40" s="38">
        <v>0.21</v>
      </c>
      <c r="J40" s="84">
        <v>40</v>
      </c>
      <c r="K40" s="68">
        <f t="shared" si="0"/>
        <v>80</v>
      </c>
      <c r="L40" s="53">
        <f t="shared" si="1"/>
        <v>0</v>
      </c>
      <c r="M40" s="70">
        <f t="shared" si="2"/>
        <v>0</v>
      </c>
      <c r="N40" s="79"/>
      <c r="O40" s="80"/>
      <c r="V40" s="6"/>
    </row>
    <row r="41" spans="1:22" ht="19.5" x14ac:dyDescent="0.2">
      <c r="A41" s="24">
        <v>39</v>
      </c>
      <c r="B41" s="25">
        <v>1209</v>
      </c>
      <c r="C41" s="98" t="s">
        <v>78</v>
      </c>
      <c r="D41" s="96" t="s">
        <v>10</v>
      </c>
      <c r="E41" s="96" t="s">
        <v>38</v>
      </c>
      <c r="F41" s="26">
        <v>1</v>
      </c>
      <c r="G41" s="30">
        <v>1</v>
      </c>
      <c r="H41" s="37"/>
      <c r="I41" s="38">
        <v>0.21</v>
      </c>
      <c r="J41" s="83">
        <v>30</v>
      </c>
      <c r="K41" s="68">
        <f t="shared" si="0"/>
        <v>60</v>
      </c>
      <c r="L41" s="53">
        <f t="shared" si="1"/>
        <v>0</v>
      </c>
      <c r="M41" s="70">
        <f t="shared" si="2"/>
        <v>0</v>
      </c>
      <c r="N41" s="52"/>
      <c r="O41" s="41"/>
      <c r="V41" s="6"/>
    </row>
    <row r="42" spans="1:22" ht="19.5" x14ac:dyDescent="0.2">
      <c r="A42" s="24">
        <v>40</v>
      </c>
      <c r="B42" s="25">
        <v>1256</v>
      </c>
      <c r="C42" s="98" t="s">
        <v>73</v>
      </c>
      <c r="D42" s="96" t="s">
        <v>32</v>
      </c>
      <c r="E42" s="96" t="s">
        <v>108</v>
      </c>
      <c r="F42" s="26">
        <v>1</v>
      </c>
      <c r="G42" s="32">
        <v>1</v>
      </c>
      <c r="H42" s="37"/>
      <c r="I42" s="38">
        <v>0.21</v>
      </c>
      <c r="J42" s="83">
        <v>100</v>
      </c>
      <c r="K42" s="68">
        <f t="shared" si="0"/>
        <v>200</v>
      </c>
      <c r="L42" s="53">
        <f t="shared" si="1"/>
        <v>0</v>
      </c>
      <c r="M42" s="70">
        <f t="shared" si="2"/>
        <v>0</v>
      </c>
      <c r="N42" s="52"/>
      <c r="O42" s="41"/>
      <c r="V42" s="6"/>
    </row>
    <row r="43" spans="1:22" ht="29.25" x14ac:dyDescent="0.2">
      <c r="A43" s="24">
        <v>41</v>
      </c>
      <c r="B43" s="25">
        <v>1257</v>
      </c>
      <c r="C43" s="98" t="s">
        <v>76</v>
      </c>
      <c r="D43" s="96" t="s">
        <v>33</v>
      </c>
      <c r="E43" s="96" t="s">
        <v>111</v>
      </c>
      <c r="F43" s="26">
        <v>1</v>
      </c>
      <c r="G43" s="26">
        <v>1</v>
      </c>
      <c r="H43" s="37"/>
      <c r="I43" s="38">
        <v>0.21</v>
      </c>
      <c r="J43" s="83">
        <v>250</v>
      </c>
      <c r="K43" s="68">
        <f t="shared" ref="K43:K44" si="15">J43*2</f>
        <v>500</v>
      </c>
      <c r="L43" s="53">
        <f t="shared" ref="L43:L44" si="16">H43*K43</f>
        <v>0</v>
      </c>
      <c r="M43" s="70">
        <f t="shared" ref="M43:M44" si="17">I43*L43+L43</f>
        <v>0</v>
      </c>
      <c r="N43" s="52"/>
      <c r="O43" s="41"/>
      <c r="V43" s="6"/>
    </row>
    <row r="44" spans="1:22" ht="29.25" x14ac:dyDescent="0.2">
      <c r="A44" s="24">
        <v>42</v>
      </c>
      <c r="B44" s="25">
        <v>1258</v>
      </c>
      <c r="C44" s="98" t="s">
        <v>76</v>
      </c>
      <c r="D44" s="96" t="s">
        <v>19</v>
      </c>
      <c r="E44" s="96" t="s">
        <v>112</v>
      </c>
      <c r="F44" s="26">
        <v>1</v>
      </c>
      <c r="G44" s="30">
        <v>1</v>
      </c>
      <c r="H44" s="37"/>
      <c r="I44" s="38">
        <v>0.21</v>
      </c>
      <c r="J44" s="83">
        <v>150</v>
      </c>
      <c r="K44" s="68">
        <f t="shared" si="15"/>
        <v>300</v>
      </c>
      <c r="L44" s="53">
        <f t="shared" si="16"/>
        <v>0</v>
      </c>
      <c r="M44" s="70">
        <f t="shared" si="17"/>
        <v>0</v>
      </c>
      <c r="N44" s="52"/>
      <c r="O44" s="41"/>
      <c r="V44" s="6"/>
    </row>
    <row r="45" spans="1:22" ht="19.5" x14ac:dyDescent="0.2">
      <c r="A45" s="24">
        <v>43</v>
      </c>
      <c r="B45" s="25">
        <v>1259</v>
      </c>
      <c r="C45" s="98" t="s">
        <v>74</v>
      </c>
      <c r="D45" s="96" t="s">
        <v>5</v>
      </c>
      <c r="E45" s="96" t="s">
        <v>109</v>
      </c>
      <c r="F45" s="26">
        <v>1</v>
      </c>
      <c r="G45" s="30">
        <v>1</v>
      </c>
      <c r="H45" s="37"/>
      <c r="I45" s="38">
        <v>0.21</v>
      </c>
      <c r="J45" s="83">
        <v>100</v>
      </c>
      <c r="K45" s="68">
        <f t="shared" si="0"/>
        <v>200</v>
      </c>
      <c r="L45" s="53">
        <f t="shared" si="1"/>
        <v>0</v>
      </c>
      <c r="M45" s="70">
        <f t="shared" si="2"/>
        <v>0</v>
      </c>
      <c r="N45" s="52"/>
      <c r="O45" s="41"/>
      <c r="V45" s="6"/>
    </row>
    <row r="46" spans="1:22" ht="19.5" x14ac:dyDescent="0.2">
      <c r="A46" s="24">
        <v>44</v>
      </c>
      <c r="B46" s="25"/>
      <c r="C46" s="98" t="s">
        <v>74</v>
      </c>
      <c r="D46" s="96" t="s">
        <v>207</v>
      </c>
      <c r="E46" s="96" t="s">
        <v>190</v>
      </c>
      <c r="F46" s="26">
        <v>1</v>
      </c>
      <c r="G46" s="30">
        <v>1</v>
      </c>
      <c r="H46" s="37"/>
      <c r="I46" s="38">
        <v>0.21</v>
      </c>
      <c r="J46" s="83">
        <v>150</v>
      </c>
      <c r="K46" s="68">
        <f t="shared" si="0"/>
        <v>300</v>
      </c>
      <c r="L46" s="53">
        <f t="shared" si="1"/>
        <v>0</v>
      </c>
      <c r="M46" s="70">
        <f t="shared" si="2"/>
        <v>0</v>
      </c>
      <c r="N46" s="52"/>
      <c r="O46" s="41"/>
      <c r="V46" s="6"/>
    </row>
    <row r="47" spans="1:22" ht="19.5" x14ac:dyDescent="0.2">
      <c r="A47" s="24">
        <v>45</v>
      </c>
      <c r="B47" s="25">
        <v>1260</v>
      </c>
      <c r="C47" s="98" t="s">
        <v>75</v>
      </c>
      <c r="D47" s="96" t="s">
        <v>166</v>
      </c>
      <c r="E47" s="96" t="s">
        <v>110</v>
      </c>
      <c r="F47" s="26">
        <v>1</v>
      </c>
      <c r="G47" s="30">
        <v>1</v>
      </c>
      <c r="H47" s="37"/>
      <c r="I47" s="38">
        <v>0.21</v>
      </c>
      <c r="J47" s="83">
        <v>300</v>
      </c>
      <c r="K47" s="68">
        <f t="shared" si="0"/>
        <v>600</v>
      </c>
      <c r="L47" s="53">
        <f t="shared" si="1"/>
        <v>0</v>
      </c>
      <c r="M47" s="70">
        <f t="shared" si="2"/>
        <v>0</v>
      </c>
      <c r="N47" s="52"/>
      <c r="O47" s="41"/>
      <c r="V47" s="6"/>
    </row>
    <row r="48" spans="1:22" ht="19.5" x14ac:dyDescent="0.2">
      <c r="A48" s="24">
        <v>46</v>
      </c>
      <c r="B48" s="25">
        <v>1261</v>
      </c>
      <c r="C48" s="98" t="s">
        <v>81</v>
      </c>
      <c r="D48" s="96" t="s">
        <v>188</v>
      </c>
      <c r="E48" s="96" t="s">
        <v>189</v>
      </c>
      <c r="F48" s="26" t="s">
        <v>13</v>
      </c>
      <c r="G48" s="26">
        <v>10</v>
      </c>
      <c r="H48" s="37"/>
      <c r="I48" s="38">
        <v>0.21</v>
      </c>
      <c r="J48" s="83">
        <v>15</v>
      </c>
      <c r="K48" s="68">
        <f t="shared" si="0"/>
        <v>30</v>
      </c>
      <c r="L48" s="53">
        <f t="shared" si="1"/>
        <v>0</v>
      </c>
      <c r="M48" s="70">
        <f t="shared" si="2"/>
        <v>0</v>
      </c>
      <c r="N48" s="46"/>
      <c r="O48" s="39"/>
      <c r="V48" s="6"/>
    </row>
    <row r="49" spans="1:22" ht="19.5" x14ac:dyDescent="0.2">
      <c r="A49" s="24">
        <v>47</v>
      </c>
      <c r="B49" s="25"/>
      <c r="C49" s="98" t="s">
        <v>81</v>
      </c>
      <c r="D49" s="97" t="s">
        <v>184</v>
      </c>
      <c r="E49" s="96" t="s">
        <v>186</v>
      </c>
      <c r="F49" s="26" t="s">
        <v>13</v>
      </c>
      <c r="G49" s="26">
        <v>100</v>
      </c>
      <c r="H49" s="37"/>
      <c r="I49" s="38">
        <v>0.21</v>
      </c>
      <c r="J49" s="83">
        <v>10</v>
      </c>
      <c r="K49" s="68">
        <f t="shared" si="0"/>
        <v>20</v>
      </c>
      <c r="L49" s="53">
        <f t="shared" si="1"/>
        <v>0</v>
      </c>
      <c r="M49" s="70">
        <f t="shared" si="2"/>
        <v>0</v>
      </c>
      <c r="N49" s="46"/>
      <c r="O49" s="39"/>
      <c r="V49" s="6"/>
    </row>
    <row r="50" spans="1:22" ht="19.5" x14ac:dyDescent="0.2">
      <c r="A50" s="24">
        <v>48</v>
      </c>
      <c r="B50" s="25">
        <v>1265</v>
      </c>
      <c r="C50" s="98" t="s">
        <v>81</v>
      </c>
      <c r="D50" s="97" t="s">
        <v>185</v>
      </c>
      <c r="E50" s="96" t="s">
        <v>187</v>
      </c>
      <c r="F50" s="26" t="s">
        <v>13</v>
      </c>
      <c r="G50" s="26">
        <v>100</v>
      </c>
      <c r="H50" s="37"/>
      <c r="I50" s="38">
        <v>0.21</v>
      </c>
      <c r="J50" s="83">
        <v>5</v>
      </c>
      <c r="K50" s="68">
        <f t="shared" si="0"/>
        <v>10</v>
      </c>
      <c r="L50" s="53">
        <f t="shared" si="1"/>
        <v>0</v>
      </c>
      <c r="M50" s="70">
        <f t="shared" si="2"/>
        <v>0</v>
      </c>
      <c r="N50" s="46"/>
      <c r="O50" s="39"/>
      <c r="V50" s="6"/>
    </row>
    <row r="51" spans="1:22" ht="29.25" x14ac:dyDescent="0.2">
      <c r="A51" s="24">
        <v>49</v>
      </c>
      <c r="B51" s="25">
        <v>1269</v>
      </c>
      <c r="C51" s="98" t="s">
        <v>84</v>
      </c>
      <c r="D51" s="96" t="s">
        <v>175</v>
      </c>
      <c r="E51" s="99" t="s">
        <v>174</v>
      </c>
      <c r="F51" s="26" t="s">
        <v>13</v>
      </c>
      <c r="G51" s="31">
        <v>10</v>
      </c>
      <c r="H51" s="37"/>
      <c r="I51" s="38">
        <v>0.21</v>
      </c>
      <c r="J51" s="83">
        <v>10</v>
      </c>
      <c r="K51" s="68">
        <f t="shared" si="0"/>
        <v>20</v>
      </c>
      <c r="L51" s="53">
        <f t="shared" si="1"/>
        <v>0</v>
      </c>
      <c r="M51" s="70">
        <f t="shared" si="2"/>
        <v>0</v>
      </c>
      <c r="N51" s="52"/>
      <c r="O51" s="41"/>
      <c r="V51" s="6"/>
    </row>
    <row r="52" spans="1:22" ht="29.25" x14ac:dyDescent="0.2">
      <c r="A52" s="24">
        <v>50</v>
      </c>
      <c r="B52" s="25"/>
      <c r="C52" s="98" t="s">
        <v>83</v>
      </c>
      <c r="D52" s="96" t="s">
        <v>179</v>
      </c>
      <c r="E52" s="99" t="s">
        <v>178</v>
      </c>
      <c r="F52" s="26" t="s">
        <v>13</v>
      </c>
      <c r="G52" s="31">
        <v>10</v>
      </c>
      <c r="H52" s="37"/>
      <c r="I52" s="38">
        <v>0.21</v>
      </c>
      <c r="J52" s="83">
        <v>5</v>
      </c>
      <c r="K52" s="68">
        <f t="shared" si="0"/>
        <v>10</v>
      </c>
      <c r="L52" s="53">
        <f t="shared" si="1"/>
        <v>0</v>
      </c>
      <c r="M52" s="70">
        <f t="shared" si="2"/>
        <v>0</v>
      </c>
      <c r="N52" s="52"/>
      <c r="O52" s="41"/>
      <c r="V52" s="6"/>
    </row>
    <row r="53" spans="1:22" ht="29.25" x14ac:dyDescent="0.2">
      <c r="A53" s="24">
        <v>51</v>
      </c>
      <c r="B53" s="25"/>
      <c r="C53" s="98" t="s">
        <v>83</v>
      </c>
      <c r="D53" s="96" t="s">
        <v>182</v>
      </c>
      <c r="E53" s="99" t="s">
        <v>183</v>
      </c>
      <c r="F53" s="26" t="s">
        <v>13</v>
      </c>
      <c r="G53" s="31">
        <v>25</v>
      </c>
      <c r="H53" s="37"/>
      <c r="I53" s="38">
        <v>0.21</v>
      </c>
      <c r="J53" s="83">
        <v>10</v>
      </c>
      <c r="K53" s="68">
        <f t="shared" si="0"/>
        <v>20</v>
      </c>
      <c r="L53" s="53">
        <f t="shared" si="1"/>
        <v>0</v>
      </c>
      <c r="M53" s="70">
        <f t="shared" si="2"/>
        <v>0</v>
      </c>
      <c r="N53" s="52"/>
      <c r="O53" s="41"/>
      <c r="V53" s="6"/>
    </row>
    <row r="54" spans="1:22" ht="19.5" x14ac:dyDescent="0.2">
      <c r="A54" s="24">
        <v>52</v>
      </c>
      <c r="B54" s="25">
        <v>1281</v>
      </c>
      <c r="C54" s="98" t="s">
        <v>83</v>
      </c>
      <c r="D54" s="96" t="s">
        <v>176</v>
      </c>
      <c r="E54" s="96" t="s">
        <v>177</v>
      </c>
      <c r="F54" s="26" t="s">
        <v>13</v>
      </c>
      <c r="G54" s="30">
        <v>100</v>
      </c>
      <c r="H54" s="37"/>
      <c r="I54" s="38">
        <v>0.21</v>
      </c>
      <c r="J54" s="83">
        <v>20</v>
      </c>
      <c r="K54" s="68">
        <f t="shared" si="0"/>
        <v>40</v>
      </c>
      <c r="L54" s="53">
        <f t="shared" si="1"/>
        <v>0</v>
      </c>
      <c r="M54" s="70">
        <f t="shared" si="2"/>
        <v>0</v>
      </c>
      <c r="N54" s="52"/>
      <c r="O54" s="41"/>
      <c r="V54" s="6"/>
    </row>
    <row r="55" spans="1:22" ht="19.5" x14ac:dyDescent="0.2">
      <c r="A55" s="24">
        <v>53</v>
      </c>
      <c r="B55" s="25">
        <v>1288</v>
      </c>
      <c r="C55" s="98" t="s">
        <v>83</v>
      </c>
      <c r="D55" s="96" t="s">
        <v>85</v>
      </c>
      <c r="E55" s="96" t="s">
        <v>172</v>
      </c>
      <c r="F55" s="26" t="s">
        <v>13</v>
      </c>
      <c r="G55" s="26">
        <v>100</v>
      </c>
      <c r="H55" s="37"/>
      <c r="I55" s="38">
        <v>0.21</v>
      </c>
      <c r="J55" s="83">
        <v>100</v>
      </c>
      <c r="K55" s="68">
        <f t="shared" si="0"/>
        <v>200</v>
      </c>
      <c r="L55" s="53">
        <f t="shared" si="1"/>
        <v>0</v>
      </c>
      <c r="M55" s="70">
        <f t="shared" si="2"/>
        <v>0</v>
      </c>
      <c r="N55" s="46"/>
      <c r="O55" s="39"/>
      <c r="V55" s="6"/>
    </row>
    <row r="56" spans="1:22" ht="19.5" x14ac:dyDescent="0.2">
      <c r="A56" s="24">
        <v>54</v>
      </c>
      <c r="B56" s="25">
        <v>1289</v>
      </c>
      <c r="C56" s="98" t="s">
        <v>83</v>
      </c>
      <c r="D56" s="96" t="s">
        <v>170</v>
      </c>
      <c r="E56" s="96" t="s">
        <v>173</v>
      </c>
      <c r="F56" s="26" t="s">
        <v>13</v>
      </c>
      <c r="G56" s="32">
        <v>100</v>
      </c>
      <c r="H56" s="37"/>
      <c r="I56" s="38">
        <v>0.21</v>
      </c>
      <c r="J56" s="83">
        <v>30</v>
      </c>
      <c r="K56" s="68">
        <f t="shared" ref="K56:K94" si="18">J56*2</f>
        <v>60</v>
      </c>
      <c r="L56" s="53">
        <f t="shared" ref="L56:L94" si="19">H56*K56</f>
        <v>0</v>
      </c>
      <c r="M56" s="70">
        <f t="shared" ref="M56:M94" si="20">I56*L56+L56</f>
        <v>0</v>
      </c>
      <c r="N56" s="52"/>
      <c r="O56" s="41"/>
      <c r="V56" s="6"/>
    </row>
    <row r="57" spans="1:22" ht="29.25" x14ac:dyDescent="0.2">
      <c r="A57" s="24">
        <v>55</v>
      </c>
      <c r="B57" s="25">
        <v>1291</v>
      </c>
      <c r="C57" s="98" t="s">
        <v>83</v>
      </c>
      <c r="D57" s="96" t="s">
        <v>169</v>
      </c>
      <c r="E57" s="96" t="s">
        <v>171</v>
      </c>
      <c r="F57" s="26" t="s">
        <v>13</v>
      </c>
      <c r="G57" s="32">
        <v>25</v>
      </c>
      <c r="H57" s="37"/>
      <c r="I57" s="38">
        <v>0.21</v>
      </c>
      <c r="J57" s="83">
        <v>5</v>
      </c>
      <c r="K57" s="68">
        <f t="shared" si="18"/>
        <v>10</v>
      </c>
      <c r="L57" s="53">
        <f t="shared" si="19"/>
        <v>0</v>
      </c>
      <c r="M57" s="70">
        <f t="shared" si="20"/>
        <v>0</v>
      </c>
      <c r="N57" s="52"/>
      <c r="O57" s="41"/>
      <c r="V57" s="6"/>
    </row>
    <row r="58" spans="1:22" ht="29.25" x14ac:dyDescent="0.2">
      <c r="A58" s="24">
        <v>56</v>
      </c>
      <c r="B58" s="25">
        <v>1323</v>
      </c>
      <c r="C58" s="98" t="s">
        <v>67</v>
      </c>
      <c r="D58" s="97" t="s">
        <v>193</v>
      </c>
      <c r="E58" s="96" t="s">
        <v>194</v>
      </c>
      <c r="F58" s="26">
        <v>1</v>
      </c>
      <c r="G58" s="30">
        <v>1</v>
      </c>
      <c r="H58" s="37"/>
      <c r="I58" s="38">
        <v>0.21</v>
      </c>
      <c r="J58" s="83">
        <v>50</v>
      </c>
      <c r="K58" s="68">
        <f t="shared" si="18"/>
        <v>100</v>
      </c>
      <c r="L58" s="53">
        <f t="shared" si="19"/>
        <v>0</v>
      </c>
      <c r="M58" s="70">
        <f t="shared" si="20"/>
        <v>0</v>
      </c>
      <c r="N58" s="52"/>
      <c r="O58" s="41"/>
      <c r="V58" s="6"/>
    </row>
    <row r="59" spans="1:22" ht="29.25" x14ac:dyDescent="0.2">
      <c r="A59" s="24">
        <v>57</v>
      </c>
      <c r="B59" s="25">
        <v>1326</v>
      </c>
      <c r="C59" s="98" t="s">
        <v>67</v>
      </c>
      <c r="D59" s="96" t="s">
        <v>191</v>
      </c>
      <c r="E59" s="96" t="s">
        <v>192</v>
      </c>
      <c r="F59" s="26">
        <v>1</v>
      </c>
      <c r="G59" s="26">
        <v>1</v>
      </c>
      <c r="H59" s="37"/>
      <c r="I59" s="38">
        <v>0.21</v>
      </c>
      <c r="J59" s="83">
        <v>60</v>
      </c>
      <c r="K59" s="68">
        <f t="shared" si="18"/>
        <v>120</v>
      </c>
      <c r="L59" s="53">
        <f t="shared" si="19"/>
        <v>0</v>
      </c>
      <c r="M59" s="70">
        <f t="shared" si="20"/>
        <v>0</v>
      </c>
      <c r="N59" s="46"/>
      <c r="O59" s="39"/>
      <c r="V59" s="6"/>
    </row>
    <row r="60" spans="1:22" ht="19.5" x14ac:dyDescent="0.2">
      <c r="A60" s="24">
        <v>58</v>
      </c>
      <c r="B60" s="25">
        <v>1329</v>
      </c>
      <c r="C60" s="98" t="s">
        <v>68</v>
      </c>
      <c r="D60" s="96" t="s">
        <v>195</v>
      </c>
      <c r="E60" s="96" t="s">
        <v>196</v>
      </c>
      <c r="F60" s="26">
        <v>1</v>
      </c>
      <c r="G60" s="26">
        <v>1</v>
      </c>
      <c r="H60" s="37"/>
      <c r="I60" s="38">
        <v>0.21</v>
      </c>
      <c r="J60" s="83">
        <v>30</v>
      </c>
      <c r="K60" s="68">
        <f t="shared" si="18"/>
        <v>60</v>
      </c>
      <c r="L60" s="53">
        <f t="shared" si="19"/>
        <v>0</v>
      </c>
      <c r="M60" s="70">
        <f t="shared" si="20"/>
        <v>0</v>
      </c>
      <c r="N60" s="46"/>
      <c r="O60" s="39"/>
      <c r="V60" s="6"/>
    </row>
    <row r="61" spans="1:22" ht="29.25" x14ac:dyDescent="0.2">
      <c r="A61" s="24">
        <v>59</v>
      </c>
      <c r="B61" s="94"/>
      <c r="C61" s="95" t="s">
        <v>12</v>
      </c>
      <c r="D61" s="96" t="s">
        <v>264</v>
      </c>
      <c r="E61" s="105" t="s">
        <v>265</v>
      </c>
      <c r="F61" s="26">
        <v>1</v>
      </c>
      <c r="G61" s="29">
        <v>1</v>
      </c>
      <c r="H61" s="81"/>
      <c r="I61" s="38">
        <v>0.21</v>
      </c>
      <c r="J61" s="84">
        <v>30</v>
      </c>
      <c r="K61" s="68">
        <f t="shared" si="18"/>
        <v>60</v>
      </c>
      <c r="L61" s="53">
        <f t="shared" si="19"/>
        <v>0</v>
      </c>
      <c r="M61" s="70">
        <f t="shared" si="20"/>
        <v>0</v>
      </c>
      <c r="N61" s="79"/>
      <c r="O61" s="80"/>
      <c r="V61" s="6"/>
    </row>
    <row r="62" spans="1:22" ht="19.5" x14ac:dyDescent="0.2">
      <c r="A62" s="24">
        <v>60</v>
      </c>
      <c r="B62" s="25"/>
      <c r="C62" s="95" t="s">
        <v>12</v>
      </c>
      <c r="D62" s="96" t="s">
        <v>266</v>
      </c>
      <c r="E62" s="105" t="s">
        <v>267</v>
      </c>
      <c r="F62" s="26">
        <v>1</v>
      </c>
      <c r="G62" s="29">
        <v>1</v>
      </c>
      <c r="H62" s="81"/>
      <c r="I62" s="38">
        <v>0.21</v>
      </c>
      <c r="J62" s="84">
        <v>50</v>
      </c>
      <c r="K62" s="68">
        <f t="shared" si="18"/>
        <v>100</v>
      </c>
      <c r="L62" s="53">
        <f t="shared" si="19"/>
        <v>0</v>
      </c>
      <c r="M62" s="70">
        <f t="shared" si="20"/>
        <v>0</v>
      </c>
      <c r="N62" s="74"/>
      <c r="O62" s="74"/>
      <c r="V62" s="6"/>
    </row>
    <row r="63" spans="1:22" ht="19.5" x14ac:dyDescent="0.2">
      <c r="A63" s="24">
        <v>61</v>
      </c>
      <c r="B63" s="91"/>
      <c r="C63" s="95" t="s">
        <v>12</v>
      </c>
      <c r="D63" s="96" t="s">
        <v>268</v>
      </c>
      <c r="E63" s="105" t="s">
        <v>269</v>
      </c>
      <c r="F63" s="26">
        <v>1</v>
      </c>
      <c r="G63" s="28">
        <v>1</v>
      </c>
      <c r="H63" s="77"/>
      <c r="I63" s="38">
        <v>0.21</v>
      </c>
      <c r="J63" s="84">
        <v>1500</v>
      </c>
      <c r="K63" s="68">
        <f t="shared" si="18"/>
        <v>3000</v>
      </c>
      <c r="L63" s="53">
        <f t="shared" si="19"/>
        <v>0</v>
      </c>
      <c r="M63" s="70">
        <f t="shared" si="20"/>
        <v>0</v>
      </c>
      <c r="N63" s="92"/>
      <c r="O63" s="93"/>
      <c r="V63" s="6"/>
    </row>
    <row r="64" spans="1:22" ht="19.5" x14ac:dyDescent="0.2">
      <c r="A64" s="24">
        <v>62</v>
      </c>
      <c r="B64" s="25">
        <v>1406</v>
      </c>
      <c r="C64" s="95" t="s">
        <v>12</v>
      </c>
      <c r="D64" s="96" t="s">
        <v>95</v>
      </c>
      <c r="E64" s="105" t="s">
        <v>94</v>
      </c>
      <c r="F64" s="26">
        <v>1</v>
      </c>
      <c r="G64" s="29">
        <v>1</v>
      </c>
      <c r="H64" s="81"/>
      <c r="I64" s="38">
        <v>0.21</v>
      </c>
      <c r="J64" s="84">
        <v>3000</v>
      </c>
      <c r="K64" s="68">
        <f t="shared" si="18"/>
        <v>6000</v>
      </c>
      <c r="L64" s="53">
        <f t="shared" si="19"/>
        <v>0</v>
      </c>
      <c r="M64" s="70">
        <f t="shared" si="20"/>
        <v>0</v>
      </c>
      <c r="N64" s="49"/>
      <c r="O64" s="34"/>
      <c r="V64" s="6"/>
    </row>
    <row r="65" spans="1:22" ht="19.5" x14ac:dyDescent="0.2">
      <c r="A65" s="24">
        <v>63</v>
      </c>
      <c r="B65" s="25">
        <v>1410</v>
      </c>
      <c r="C65" s="95" t="s">
        <v>12</v>
      </c>
      <c r="D65" s="96" t="s">
        <v>48</v>
      </c>
      <c r="E65" s="96" t="s">
        <v>49</v>
      </c>
      <c r="F65" s="26" t="s">
        <v>13</v>
      </c>
      <c r="G65" s="26">
        <v>1000</v>
      </c>
      <c r="H65" s="37"/>
      <c r="I65" s="38">
        <v>0.21</v>
      </c>
      <c r="J65" s="83">
        <v>3</v>
      </c>
      <c r="K65" s="68">
        <f t="shared" si="18"/>
        <v>6</v>
      </c>
      <c r="L65" s="53">
        <f t="shared" si="19"/>
        <v>0</v>
      </c>
      <c r="M65" s="70">
        <f t="shared" si="20"/>
        <v>0</v>
      </c>
      <c r="N65" s="46"/>
      <c r="O65" s="39"/>
      <c r="V65" s="6"/>
    </row>
    <row r="66" spans="1:22" ht="19.5" x14ac:dyDescent="0.2">
      <c r="A66" s="24">
        <v>64</v>
      </c>
      <c r="B66" s="91">
        <v>1411</v>
      </c>
      <c r="C66" s="95" t="s">
        <v>12</v>
      </c>
      <c r="D66" s="96" t="s">
        <v>47</v>
      </c>
      <c r="E66" s="96" t="s">
        <v>231</v>
      </c>
      <c r="F66" s="26">
        <v>1</v>
      </c>
      <c r="G66" s="30">
        <v>1</v>
      </c>
      <c r="H66" s="87"/>
      <c r="I66" s="89">
        <v>0.21</v>
      </c>
      <c r="J66" s="83">
        <v>2500</v>
      </c>
      <c r="K66" s="68">
        <f t="shared" si="18"/>
        <v>5000</v>
      </c>
      <c r="L66" s="53">
        <f t="shared" si="19"/>
        <v>0</v>
      </c>
      <c r="M66" s="70">
        <f t="shared" si="20"/>
        <v>0</v>
      </c>
      <c r="N66" s="52"/>
      <c r="O66" s="41"/>
      <c r="V66" s="6"/>
    </row>
    <row r="67" spans="1:22" ht="19.5" x14ac:dyDescent="0.2">
      <c r="A67" s="24">
        <v>65</v>
      </c>
      <c r="B67" s="25">
        <v>1414</v>
      </c>
      <c r="C67" s="95" t="s">
        <v>12</v>
      </c>
      <c r="D67" s="96" t="s">
        <v>7</v>
      </c>
      <c r="E67" s="96" t="s">
        <v>197</v>
      </c>
      <c r="F67" s="26" t="s">
        <v>13</v>
      </c>
      <c r="G67" s="26">
        <v>1000</v>
      </c>
      <c r="H67" s="37"/>
      <c r="I67" s="38">
        <v>0.21</v>
      </c>
      <c r="J67" s="83">
        <v>1</v>
      </c>
      <c r="K67" s="68">
        <f t="shared" si="18"/>
        <v>2</v>
      </c>
      <c r="L67" s="53">
        <f t="shared" si="19"/>
        <v>0</v>
      </c>
      <c r="M67" s="70">
        <f t="shared" si="20"/>
        <v>0</v>
      </c>
      <c r="N67" s="46"/>
      <c r="O67" s="39"/>
      <c r="V67" s="6"/>
    </row>
    <row r="68" spans="1:22" ht="19.5" x14ac:dyDescent="0.2">
      <c r="A68" s="24">
        <v>66</v>
      </c>
      <c r="B68" s="25">
        <v>1415</v>
      </c>
      <c r="C68" s="95" t="s">
        <v>12</v>
      </c>
      <c r="D68" s="96" t="s">
        <v>6</v>
      </c>
      <c r="E68" s="96" t="s">
        <v>113</v>
      </c>
      <c r="F68" s="26" t="s">
        <v>13</v>
      </c>
      <c r="G68" s="26">
        <v>1000</v>
      </c>
      <c r="H68" s="37"/>
      <c r="I68" s="38">
        <v>0.21</v>
      </c>
      <c r="J68" s="83">
        <v>1</v>
      </c>
      <c r="K68" s="68">
        <f t="shared" si="18"/>
        <v>2</v>
      </c>
      <c r="L68" s="53">
        <f t="shared" si="19"/>
        <v>0</v>
      </c>
      <c r="M68" s="70">
        <f t="shared" si="20"/>
        <v>0</v>
      </c>
      <c r="N68" s="46"/>
      <c r="O68" s="39"/>
      <c r="V68" s="6"/>
    </row>
    <row r="69" spans="1:22" ht="29.25" x14ac:dyDescent="0.2">
      <c r="A69" s="24">
        <v>67</v>
      </c>
      <c r="B69" s="25">
        <v>1416</v>
      </c>
      <c r="C69" s="95" t="s">
        <v>12</v>
      </c>
      <c r="D69" s="96" t="s">
        <v>208</v>
      </c>
      <c r="E69" s="96" t="s">
        <v>209</v>
      </c>
      <c r="F69" s="26" t="s">
        <v>13</v>
      </c>
      <c r="G69" s="26">
        <v>1000</v>
      </c>
      <c r="H69" s="37"/>
      <c r="I69" s="38">
        <v>0.21</v>
      </c>
      <c r="J69" s="83">
        <v>4</v>
      </c>
      <c r="K69" s="68">
        <f t="shared" si="18"/>
        <v>8</v>
      </c>
      <c r="L69" s="53">
        <f t="shared" si="19"/>
        <v>0</v>
      </c>
      <c r="M69" s="70">
        <f t="shared" si="20"/>
        <v>0</v>
      </c>
      <c r="N69" s="52"/>
      <c r="O69" s="41"/>
      <c r="V69" s="6"/>
    </row>
    <row r="70" spans="1:22" ht="19.5" x14ac:dyDescent="0.2">
      <c r="A70" s="24">
        <v>68</v>
      </c>
      <c r="B70" s="91">
        <v>1419</v>
      </c>
      <c r="C70" s="95" t="s">
        <v>12</v>
      </c>
      <c r="D70" s="96" t="s">
        <v>46</v>
      </c>
      <c r="E70" s="96" t="s">
        <v>8</v>
      </c>
      <c r="F70" s="26" t="s">
        <v>13</v>
      </c>
      <c r="G70" s="26">
        <v>1000</v>
      </c>
      <c r="H70" s="37"/>
      <c r="I70" s="38">
        <v>0.21</v>
      </c>
      <c r="J70" s="83">
        <v>2</v>
      </c>
      <c r="K70" s="68">
        <f t="shared" si="18"/>
        <v>4</v>
      </c>
      <c r="L70" s="53">
        <f t="shared" si="19"/>
        <v>0</v>
      </c>
      <c r="M70" s="70">
        <f t="shared" si="20"/>
        <v>0</v>
      </c>
      <c r="N70" s="46"/>
      <c r="O70" s="39"/>
      <c r="V70" s="6"/>
    </row>
    <row r="71" spans="1:22" ht="16.5" x14ac:dyDescent="0.2">
      <c r="A71" s="24">
        <v>69</v>
      </c>
      <c r="B71" s="91">
        <v>1501</v>
      </c>
      <c r="C71" s="98" t="s">
        <v>60</v>
      </c>
      <c r="D71" s="96" t="s">
        <v>247</v>
      </c>
      <c r="E71" s="106" t="s">
        <v>246</v>
      </c>
      <c r="F71" s="26" t="s">
        <v>13</v>
      </c>
      <c r="G71" s="107" t="s">
        <v>241</v>
      </c>
      <c r="H71" s="37"/>
      <c r="I71" s="38">
        <v>0.21</v>
      </c>
      <c r="J71" s="83">
        <v>40</v>
      </c>
      <c r="K71" s="68">
        <f t="shared" si="18"/>
        <v>80</v>
      </c>
      <c r="L71" s="53">
        <f t="shared" si="19"/>
        <v>0</v>
      </c>
      <c r="M71" s="70">
        <f t="shared" si="20"/>
        <v>0</v>
      </c>
      <c r="N71" s="52"/>
      <c r="O71" s="41"/>
      <c r="V71" s="6"/>
    </row>
    <row r="72" spans="1:22" ht="16.5" x14ac:dyDescent="0.2">
      <c r="A72" s="24">
        <v>70</v>
      </c>
      <c r="B72" s="91">
        <v>1502</v>
      </c>
      <c r="C72" s="98" t="s">
        <v>60</v>
      </c>
      <c r="D72" s="96" t="s">
        <v>248</v>
      </c>
      <c r="E72" s="106" t="s">
        <v>245</v>
      </c>
      <c r="F72" s="26" t="s">
        <v>13</v>
      </c>
      <c r="G72" s="30">
        <v>10</v>
      </c>
      <c r="H72" s="37"/>
      <c r="I72" s="38">
        <v>0.21</v>
      </c>
      <c r="J72" s="83">
        <v>60</v>
      </c>
      <c r="K72" s="68">
        <f t="shared" si="18"/>
        <v>120</v>
      </c>
      <c r="L72" s="53">
        <f t="shared" si="19"/>
        <v>0</v>
      </c>
      <c r="M72" s="70">
        <f t="shared" si="20"/>
        <v>0</v>
      </c>
      <c r="N72" s="52"/>
      <c r="O72" s="41"/>
      <c r="V72" s="6"/>
    </row>
    <row r="73" spans="1:22" ht="16.5" x14ac:dyDescent="0.2">
      <c r="A73" s="24">
        <v>71</v>
      </c>
      <c r="B73" s="91">
        <v>1503</v>
      </c>
      <c r="C73" s="98" t="s">
        <v>60</v>
      </c>
      <c r="D73" s="96" t="s">
        <v>249</v>
      </c>
      <c r="E73" s="106" t="s">
        <v>244</v>
      </c>
      <c r="F73" s="26" t="s">
        <v>13</v>
      </c>
      <c r="G73" s="30">
        <v>10</v>
      </c>
      <c r="H73" s="37"/>
      <c r="I73" s="38">
        <v>0.21</v>
      </c>
      <c r="J73" s="83">
        <v>35</v>
      </c>
      <c r="K73" s="68">
        <f t="shared" si="18"/>
        <v>70</v>
      </c>
      <c r="L73" s="53">
        <f t="shared" si="19"/>
        <v>0</v>
      </c>
      <c r="M73" s="70">
        <f t="shared" si="20"/>
        <v>0</v>
      </c>
      <c r="N73" s="52"/>
      <c r="O73" s="41"/>
      <c r="V73" s="6"/>
    </row>
    <row r="74" spans="1:22" ht="16.5" x14ac:dyDescent="0.2">
      <c r="A74" s="24">
        <v>72</v>
      </c>
      <c r="B74" s="91"/>
      <c r="C74" s="98" t="s">
        <v>60</v>
      </c>
      <c r="D74" s="96" t="s">
        <v>250</v>
      </c>
      <c r="E74" s="106" t="s">
        <v>243</v>
      </c>
      <c r="F74" s="26" t="s">
        <v>13</v>
      </c>
      <c r="G74" s="30">
        <v>10</v>
      </c>
      <c r="H74" s="37"/>
      <c r="I74" s="38">
        <v>0.21</v>
      </c>
      <c r="J74" s="83">
        <v>5</v>
      </c>
      <c r="K74" s="68">
        <f t="shared" si="18"/>
        <v>10</v>
      </c>
      <c r="L74" s="53">
        <f t="shared" si="19"/>
        <v>0</v>
      </c>
      <c r="M74" s="70">
        <f t="shared" si="20"/>
        <v>0</v>
      </c>
      <c r="N74" s="52"/>
      <c r="O74" s="41"/>
      <c r="V74" s="6"/>
    </row>
    <row r="75" spans="1:22" ht="16.5" x14ac:dyDescent="0.2">
      <c r="A75" s="24">
        <v>73</v>
      </c>
      <c r="B75" s="91"/>
      <c r="C75" s="98" t="s">
        <v>60</v>
      </c>
      <c r="D75" s="96" t="s">
        <v>4</v>
      </c>
      <c r="E75" s="106" t="s">
        <v>242</v>
      </c>
      <c r="F75" s="26" t="s">
        <v>13</v>
      </c>
      <c r="G75" s="30">
        <v>10</v>
      </c>
      <c r="H75" s="37"/>
      <c r="I75" s="38">
        <v>0.21</v>
      </c>
      <c r="J75" s="83">
        <v>5</v>
      </c>
      <c r="K75" s="68">
        <f t="shared" ref="K75" si="21">J75*2</f>
        <v>10</v>
      </c>
      <c r="L75" s="53">
        <f t="shared" ref="L75" si="22">H75*K75</f>
        <v>0</v>
      </c>
      <c r="M75" s="70">
        <f t="shared" ref="M75" si="23">I75*L75+L75</f>
        <v>0</v>
      </c>
      <c r="N75" s="52"/>
      <c r="O75" s="41"/>
      <c r="V75" s="6"/>
    </row>
    <row r="76" spans="1:22" ht="29.25" x14ac:dyDescent="0.2">
      <c r="A76" s="24">
        <v>74</v>
      </c>
      <c r="B76" s="25"/>
      <c r="C76" s="98" t="s">
        <v>61</v>
      </c>
      <c r="D76" s="96" t="s">
        <v>140</v>
      </c>
      <c r="E76" s="97" t="s">
        <v>141</v>
      </c>
      <c r="F76" s="26">
        <v>1</v>
      </c>
      <c r="G76" s="30">
        <v>1</v>
      </c>
      <c r="H76" s="37"/>
      <c r="I76" s="38">
        <v>0.21</v>
      </c>
      <c r="J76" s="83">
        <v>10</v>
      </c>
      <c r="K76" s="68">
        <f t="shared" si="18"/>
        <v>20</v>
      </c>
      <c r="L76" s="53">
        <f t="shared" si="19"/>
        <v>0</v>
      </c>
      <c r="M76" s="70">
        <f t="shared" si="20"/>
        <v>0</v>
      </c>
      <c r="N76" s="52"/>
      <c r="O76" s="41"/>
      <c r="V76" s="6"/>
    </row>
    <row r="77" spans="1:22" ht="19.5" x14ac:dyDescent="0.2">
      <c r="A77" s="24">
        <v>75</v>
      </c>
      <c r="B77" s="25">
        <v>1505</v>
      </c>
      <c r="C77" s="98" t="s">
        <v>61</v>
      </c>
      <c r="D77" s="96" t="s">
        <v>142</v>
      </c>
      <c r="E77" s="96" t="s">
        <v>143</v>
      </c>
      <c r="F77" s="26">
        <v>1</v>
      </c>
      <c r="G77" s="30">
        <v>1</v>
      </c>
      <c r="H77" s="37"/>
      <c r="I77" s="38">
        <v>0.21</v>
      </c>
      <c r="J77" s="83">
        <v>5</v>
      </c>
      <c r="K77" s="68">
        <f t="shared" si="18"/>
        <v>10</v>
      </c>
      <c r="L77" s="53">
        <f t="shared" si="19"/>
        <v>0</v>
      </c>
      <c r="M77" s="70">
        <f t="shared" si="20"/>
        <v>0</v>
      </c>
      <c r="N77" s="52"/>
      <c r="O77" s="41"/>
      <c r="V77" s="6"/>
    </row>
    <row r="78" spans="1:22" ht="19.5" x14ac:dyDescent="0.2">
      <c r="A78" s="24">
        <v>76</v>
      </c>
      <c r="B78" s="25"/>
      <c r="C78" s="98" t="s">
        <v>61</v>
      </c>
      <c r="D78" s="96" t="s">
        <v>251</v>
      </c>
      <c r="E78" s="96" t="s">
        <v>252</v>
      </c>
      <c r="F78" s="26">
        <v>1</v>
      </c>
      <c r="G78" s="30">
        <v>1</v>
      </c>
      <c r="H78" s="78"/>
      <c r="I78" s="38">
        <v>0.21</v>
      </c>
      <c r="J78" s="84">
        <v>10</v>
      </c>
      <c r="K78" s="68">
        <f t="shared" si="18"/>
        <v>20</v>
      </c>
      <c r="L78" s="53">
        <f t="shared" si="19"/>
        <v>0</v>
      </c>
      <c r="M78" s="70">
        <f t="shared" si="20"/>
        <v>0</v>
      </c>
      <c r="N78" s="108"/>
      <c r="O78" s="109"/>
      <c r="V78" s="6"/>
    </row>
    <row r="79" spans="1:22" ht="19.5" x14ac:dyDescent="0.2">
      <c r="A79" s="24">
        <v>77</v>
      </c>
      <c r="B79" s="25">
        <v>1516</v>
      </c>
      <c r="C79" s="98" t="s">
        <v>65</v>
      </c>
      <c r="D79" s="96" t="s">
        <v>205</v>
      </c>
      <c r="E79" s="96" t="s">
        <v>206</v>
      </c>
      <c r="F79" s="26">
        <v>1</v>
      </c>
      <c r="G79" s="30">
        <v>10</v>
      </c>
      <c r="H79" s="37"/>
      <c r="I79" s="38">
        <v>0.21</v>
      </c>
      <c r="J79" s="83">
        <v>1</v>
      </c>
      <c r="K79" s="68">
        <f t="shared" si="18"/>
        <v>2</v>
      </c>
      <c r="L79" s="53">
        <f t="shared" si="19"/>
        <v>0</v>
      </c>
      <c r="M79" s="70">
        <f t="shared" si="20"/>
        <v>0</v>
      </c>
      <c r="N79" s="52"/>
      <c r="O79" s="41"/>
      <c r="V79" s="6"/>
    </row>
    <row r="80" spans="1:22" ht="19.5" x14ac:dyDescent="0.2">
      <c r="A80" s="24">
        <v>78</v>
      </c>
      <c r="B80" s="25"/>
      <c r="C80" s="98" t="s">
        <v>65</v>
      </c>
      <c r="D80" s="96" t="s">
        <v>203</v>
      </c>
      <c r="E80" s="96" t="s">
        <v>204</v>
      </c>
      <c r="F80" s="26">
        <v>1</v>
      </c>
      <c r="G80" s="30">
        <v>1</v>
      </c>
      <c r="H80" s="37"/>
      <c r="I80" s="38">
        <v>0.21</v>
      </c>
      <c r="J80" s="83">
        <v>10</v>
      </c>
      <c r="K80" s="68">
        <f t="shared" ref="K80" si="24">J80*2</f>
        <v>20</v>
      </c>
      <c r="L80" s="53">
        <f t="shared" ref="L80" si="25">H80*K80</f>
        <v>0</v>
      </c>
      <c r="M80" s="70">
        <f t="shared" ref="M80" si="26">I80*L80+L80</f>
        <v>0</v>
      </c>
      <c r="N80" s="52"/>
      <c r="O80" s="41"/>
      <c r="V80" s="6"/>
    </row>
    <row r="81" spans="1:22" ht="19.5" x14ac:dyDescent="0.2">
      <c r="A81" s="24">
        <v>80</v>
      </c>
      <c r="B81" s="25"/>
      <c r="C81" s="98" t="s">
        <v>65</v>
      </c>
      <c r="D81" s="96" t="s">
        <v>124</v>
      </c>
      <c r="E81" s="96" t="s">
        <v>125</v>
      </c>
      <c r="F81" s="26">
        <v>1</v>
      </c>
      <c r="G81" s="30">
        <v>1</v>
      </c>
      <c r="H81" s="37"/>
      <c r="I81" s="38">
        <v>0.21</v>
      </c>
      <c r="J81" s="83">
        <v>20</v>
      </c>
      <c r="K81" s="68">
        <f t="shared" si="18"/>
        <v>40</v>
      </c>
      <c r="L81" s="53">
        <f t="shared" si="19"/>
        <v>0</v>
      </c>
      <c r="M81" s="70">
        <f t="shared" si="20"/>
        <v>0</v>
      </c>
      <c r="N81" s="46"/>
      <c r="O81" s="39"/>
      <c r="V81" s="6"/>
    </row>
    <row r="82" spans="1:22" ht="19.5" x14ac:dyDescent="0.2">
      <c r="A82" s="24">
        <v>81</v>
      </c>
      <c r="B82" s="25"/>
      <c r="C82" s="98" t="s">
        <v>65</v>
      </c>
      <c r="D82" s="96" t="s">
        <v>123</v>
      </c>
      <c r="E82" s="96" t="s">
        <v>122</v>
      </c>
      <c r="F82" s="26">
        <v>1</v>
      </c>
      <c r="G82" s="30">
        <v>1</v>
      </c>
      <c r="H82" s="37"/>
      <c r="I82" s="38">
        <v>0.21</v>
      </c>
      <c r="J82" s="83">
        <v>10</v>
      </c>
      <c r="K82" s="68">
        <f t="shared" si="18"/>
        <v>20</v>
      </c>
      <c r="L82" s="53">
        <f t="shared" si="19"/>
        <v>0</v>
      </c>
      <c r="M82" s="70">
        <f t="shared" si="20"/>
        <v>0</v>
      </c>
      <c r="N82" s="46"/>
      <c r="O82" s="39"/>
      <c r="V82" s="6"/>
    </row>
    <row r="83" spans="1:22" ht="19.5" x14ac:dyDescent="0.2">
      <c r="A83" s="24">
        <v>82</v>
      </c>
      <c r="B83" s="25">
        <v>1518</v>
      </c>
      <c r="C83" s="98" t="s">
        <v>66</v>
      </c>
      <c r="D83" s="96" t="s">
        <v>0</v>
      </c>
      <c r="E83" s="97" t="s">
        <v>2</v>
      </c>
      <c r="F83" s="26">
        <v>1</v>
      </c>
      <c r="G83" s="30">
        <v>1</v>
      </c>
      <c r="H83" s="37"/>
      <c r="I83" s="38">
        <v>0.21</v>
      </c>
      <c r="J83" s="83">
        <v>35</v>
      </c>
      <c r="K83" s="68">
        <f t="shared" si="18"/>
        <v>70</v>
      </c>
      <c r="L83" s="53">
        <f t="shared" si="19"/>
        <v>0</v>
      </c>
      <c r="M83" s="70">
        <f t="shared" si="20"/>
        <v>0</v>
      </c>
      <c r="N83" s="52"/>
      <c r="O83" s="41"/>
      <c r="V83" s="6"/>
    </row>
    <row r="84" spans="1:22" ht="19.5" x14ac:dyDescent="0.2">
      <c r="A84" s="24">
        <v>83</v>
      </c>
      <c r="B84" s="25">
        <v>1519</v>
      </c>
      <c r="C84" s="98" t="s">
        <v>66</v>
      </c>
      <c r="D84" s="96" t="s">
        <v>1</v>
      </c>
      <c r="E84" s="97" t="s">
        <v>14</v>
      </c>
      <c r="F84" s="26">
        <v>1</v>
      </c>
      <c r="G84" s="30">
        <v>1</v>
      </c>
      <c r="H84" s="37"/>
      <c r="I84" s="38">
        <v>0.21</v>
      </c>
      <c r="J84" s="83">
        <v>60</v>
      </c>
      <c r="K84" s="68">
        <f t="shared" si="18"/>
        <v>120</v>
      </c>
      <c r="L84" s="53">
        <f t="shared" si="19"/>
        <v>0</v>
      </c>
      <c r="M84" s="70">
        <f t="shared" si="20"/>
        <v>0</v>
      </c>
      <c r="N84" s="52"/>
      <c r="O84" s="41"/>
      <c r="V84" s="6"/>
    </row>
    <row r="85" spans="1:22" ht="19.5" x14ac:dyDescent="0.2">
      <c r="A85" s="24">
        <v>84</v>
      </c>
      <c r="B85" s="25">
        <v>1520</v>
      </c>
      <c r="C85" s="98" t="s">
        <v>50</v>
      </c>
      <c r="D85" s="96" t="s">
        <v>201</v>
      </c>
      <c r="E85" s="97" t="s">
        <v>202</v>
      </c>
      <c r="F85" s="26">
        <v>1</v>
      </c>
      <c r="G85" s="26">
        <v>1</v>
      </c>
      <c r="H85" s="37"/>
      <c r="I85" s="38">
        <v>0.21</v>
      </c>
      <c r="J85" s="83">
        <v>25</v>
      </c>
      <c r="K85" s="68">
        <f t="shared" si="18"/>
        <v>50</v>
      </c>
      <c r="L85" s="53">
        <f t="shared" si="19"/>
        <v>0</v>
      </c>
      <c r="M85" s="70">
        <f t="shared" si="20"/>
        <v>0</v>
      </c>
      <c r="N85" s="46"/>
      <c r="O85" s="39"/>
      <c r="V85" s="6"/>
    </row>
    <row r="86" spans="1:22" ht="19.5" x14ac:dyDescent="0.2">
      <c r="A86" s="24">
        <v>85</v>
      </c>
      <c r="B86" s="25"/>
      <c r="C86" s="98" t="s">
        <v>50</v>
      </c>
      <c r="D86" s="96" t="s">
        <v>132</v>
      </c>
      <c r="E86" s="97" t="s">
        <v>133</v>
      </c>
      <c r="F86" s="26">
        <v>1</v>
      </c>
      <c r="G86" s="26">
        <v>1</v>
      </c>
      <c r="H86" s="37"/>
      <c r="I86" s="38">
        <v>0.21</v>
      </c>
      <c r="J86" s="83">
        <v>10</v>
      </c>
      <c r="K86" s="68">
        <f t="shared" si="18"/>
        <v>20</v>
      </c>
      <c r="L86" s="53">
        <f t="shared" si="19"/>
        <v>0</v>
      </c>
      <c r="M86" s="70">
        <f t="shared" si="20"/>
        <v>0</v>
      </c>
      <c r="N86" s="46"/>
      <c r="O86" s="39"/>
      <c r="V86" s="6"/>
    </row>
    <row r="87" spans="1:22" ht="19.5" x14ac:dyDescent="0.2">
      <c r="A87" s="24">
        <v>86</v>
      </c>
      <c r="B87" s="25">
        <v>1522</v>
      </c>
      <c r="C87" s="98" t="s">
        <v>50</v>
      </c>
      <c r="D87" s="96" t="s">
        <v>64</v>
      </c>
      <c r="E87" s="97" t="s">
        <v>131</v>
      </c>
      <c r="F87" s="26">
        <v>1</v>
      </c>
      <c r="G87" s="26">
        <v>1</v>
      </c>
      <c r="H87" s="37"/>
      <c r="I87" s="38">
        <v>0.21</v>
      </c>
      <c r="J87" s="83">
        <v>2</v>
      </c>
      <c r="K87" s="68">
        <f t="shared" si="18"/>
        <v>4</v>
      </c>
      <c r="L87" s="53">
        <f t="shared" si="19"/>
        <v>0</v>
      </c>
      <c r="M87" s="70">
        <f t="shared" si="20"/>
        <v>0</v>
      </c>
      <c r="N87" s="46"/>
      <c r="O87" s="39"/>
      <c r="V87" s="6"/>
    </row>
    <row r="88" spans="1:22" ht="16.5" x14ac:dyDescent="0.2">
      <c r="A88" s="24">
        <v>87</v>
      </c>
      <c r="B88" s="25">
        <v>1521</v>
      </c>
      <c r="C88" s="98" t="s">
        <v>62</v>
      </c>
      <c r="D88" s="96" t="s">
        <v>136</v>
      </c>
      <c r="E88" s="97" t="s">
        <v>134</v>
      </c>
      <c r="F88" s="26">
        <v>1</v>
      </c>
      <c r="G88" s="26">
        <v>1</v>
      </c>
      <c r="H88" s="37"/>
      <c r="I88" s="38">
        <v>0.21</v>
      </c>
      <c r="J88" s="83">
        <v>10</v>
      </c>
      <c r="K88" s="68">
        <f t="shared" si="18"/>
        <v>20</v>
      </c>
      <c r="L88" s="53">
        <f t="shared" si="19"/>
        <v>0</v>
      </c>
      <c r="M88" s="70">
        <f t="shared" si="20"/>
        <v>0</v>
      </c>
      <c r="N88" s="46"/>
      <c r="O88" s="39"/>
      <c r="V88" s="6"/>
    </row>
    <row r="89" spans="1:22" ht="29.25" x14ac:dyDescent="0.2">
      <c r="A89" s="24">
        <v>88</v>
      </c>
      <c r="B89" s="25"/>
      <c r="C89" s="98" t="s">
        <v>62</v>
      </c>
      <c r="D89" s="96" t="s">
        <v>135</v>
      </c>
      <c r="E89" s="97" t="s">
        <v>137</v>
      </c>
      <c r="F89" s="26">
        <v>1</v>
      </c>
      <c r="G89" s="26">
        <v>1</v>
      </c>
      <c r="H89" s="73"/>
      <c r="I89" s="38">
        <v>0.21</v>
      </c>
      <c r="J89" s="85">
        <v>20</v>
      </c>
      <c r="K89" s="68">
        <f t="shared" si="18"/>
        <v>40</v>
      </c>
      <c r="L89" s="53">
        <f t="shared" si="19"/>
        <v>0</v>
      </c>
      <c r="M89" s="70">
        <f t="shared" si="20"/>
        <v>0</v>
      </c>
      <c r="N89" s="74"/>
      <c r="O89" s="74"/>
      <c r="V89" s="6"/>
    </row>
    <row r="90" spans="1:22" ht="29.25" x14ac:dyDescent="0.2">
      <c r="A90" s="24">
        <v>89</v>
      </c>
      <c r="B90" s="25"/>
      <c r="C90" s="98" t="s">
        <v>62</v>
      </c>
      <c r="D90" s="96" t="s">
        <v>138</v>
      </c>
      <c r="E90" s="97" t="s">
        <v>139</v>
      </c>
      <c r="F90" s="26">
        <v>1</v>
      </c>
      <c r="G90" s="26">
        <v>1</v>
      </c>
      <c r="H90" s="73"/>
      <c r="I90" s="38">
        <v>0.21</v>
      </c>
      <c r="J90" s="85">
        <v>15</v>
      </c>
      <c r="K90" s="68">
        <f t="shared" si="18"/>
        <v>30</v>
      </c>
      <c r="L90" s="53">
        <f t="shared" si="19"/>
        <v>0</v>
      </c>
      <c r="M90" s="70">
        <f t="shared" si="20"/>
        <v>0</v>
      </c>
      <c r="N90" s="74"/>
      <c r="O90" s="74"/>
      <c r="V90" s="6"/>
    </row>
    <row r="91" spans="1:22" ht="29.25" x14ac:dyDescent="0.2">
      <c r="A91" s="24">
        <v>90</v>
      </c>
      <c r="B91" s="25">
        <v>1525</v>
      </c>
      <c r="C91" s="98" t="s">
        <v>57</v>
      </c>
      <c r="D91" s="96" t="s">
        <v>58</v>
      </c>
      <c r="E91" s="96" t="s">
        <v>114</v>
      </c>
      <c r="F91" s="26">
        <v>1</v>
      </c>
      <c r="G91" s="30">
        <v>1</v>
      </c>
      <c r="H91" s="37"/>
      <c r="I91" s="38">
        <v>0.21</v>
      </c>
      <c r="J91" s="83">
        <v>2</v>
      </c>
      <c r="K91" s="68">
        <f t="shared" si="18"/>
        <v>4</v>
      </c>
      <c r="L91" s="53">
        <f t="shared" si="19"/>
        <v>0</v>
      </c>
      <c r="M91" s="70">
        <f t="shared" si="20"/>
        <v>0</v>
      </c>
      <c r="N91" s="42"/>
      <c r="O91" s="43"/>
      <c r="V91" s="6"/>
    </row>
    <row r="92" spans="1:22" ht="19.5" x14ac:dyDescent="0.2">
      <c r="A92" s="24">
        <v>91</v>
      </c>
      <c r="B92" s="25">
        <v>1526</v>
      </c>
      <c r="C92" s="98" t="s">
        <v>57</v>
      </c>
      <c r="D92" s="96" t="s">
        <v>59</v>
      </c>
      <c r="E92" s="96" t="s">
        <v>210</v>
      </c>
      <c r="F92" s="26">
        <v>1</v>
      </c>
      <c r="G92" s="30">
        <v>1</v>
      </c>
      <c r="H92" s="37"/>
      <c r="I92" s="38">
        <v>0.21</v>
      </c>
      <c r="J92" s="83">
        <v>5</v>
      </c>
      <c r="K92" s="68">
        <f t="shared" si="18"/>
        <v>10</v>
      </c>
      <c r="L92" s="53">
        <f t="shared" si="19"/>
        <v>0</v>
      </c>
      <c r="M92" s="70">
        <f t="shared" si="20"/>
        <v>0</v>
      </c>
      <c r="N92" s="52"/>
      <c r="O92" s="41"/>
      <c r="V92" s="6"/>
    </row>
    <row r="93" spans="1:22" ht="19.5" x14ac:dyDescent="0.2">
      <c r="A93" s="24">
        <v>92</v>
      </c>
      <c r="B93" s="25">
        <v>1808</v>
      </c>
      <c r="C93" s="98" t="s">
        <v>212</v>
      </c>
      <c r="D93" s="96" t="s">
        <v>226</v>
      </c>
      <c r="E93" s="96" t="s">
        <v>227</v>
      </c>
      <c r="F93" s="26">
        <v>1</v>
      </c>
      <c r="G93" s="29">
        <v>1</v>
      </c>
      <c r="H93" s="37"/>
      <c r="I93" s="38">
        <v>0.21</v>
      </c>
      <c r="J93" s="83">
        <v>200</v>
      </c>
      <c r="K93" s="68">
        <f t="shared" si="18"/>
        <v>400</v>
      </c>
      <c r="L93" s="53">
        <f t="shared" si="19"/>
        <v>0</v>
      </c>
      <c r="M93" s="70">
        <f t="shared" si="20"/>
        <v>0</v>
      </c>
      <c r="N93" s="52"/>
      <c r="O93" s="41"/>
      <c r="V93" s="6"/>
    </row>
    <row r="94" spans="1:22" ht="29.25" x14ac:dyDescent="0.2">
      <c r="A94" s="24">
        <v>93</v>
      </c>
      <c r="B94" s="25">
        <v>1809</v>
      </c>
      <c r="C94" s="98" t="s">
        <v>212</v>
      </c>
      <c r="D94" s="96" t="s">
        <v>239</v>
      </c>
      <c r="E94" s="96" t="s">
        <v>240</v>
      </c>
      <c r="F94" s="26">
        <v>1</v>
      </c>
      <c r="G94" s="26">
        <v>1</v>
      </c>
      <c r="H94" s="37"/>
      <c r="I94" s="38">
        <v>0.21</v>
      </c>
      <c r="J94" s="83">
        <v>200</v>
      </c>
      <c r="K94" s="68">
        <f t="shared" si="18"/>
        <v>400</v>
      </c>
      <c r="L94" s="53">
        <f t="shared" si="19"/>
        <v>0</v>
      </c>
      <c r="M94" s="70">
        <f t="shared" si="20"/>
        <v>0</v>
      </c>
      <c r="N94" s="46"/>
      <c r="O94" s="39"/>
      <c r="V94" s="6"/>
    </row>
    <row r="95" spans="1:22" ht="39" x14ac:dyDescent="0.2">
      <c r="A95" s="24">
        <v>94</v>
      </c>
      <c r="B95" s="25">
        <v>1841</v>
      </c>
      <c r="C95" s="98" t="s">
        <v>262</v>
      </c>
      <c r="D95" s="96" t="s">
        <v>261</v>
      </c>
      <c r="E95" s="96" t="s">
        <v>56</v>
      </c>
      <c r="F95" s="26">
        <v>1</v>
      </c>
      <c r="G95" s="26">
        <v>1</v>
      </c>
      <c r="H95" s="37"/>
      <c r="I95" s="38">
        <v>0.21</v>
      </c>
      <c r="J95" s="83">
        <v>25</v>
      </c>
      <c r="K95" s="68">
        <f t="shared" ref="K95:K109" si="27">J95*2</f>
        <v>50</v>
      </c>
      <c r="L95" s="53">
        <f t="shared" ref="L95:L109" si="28">H95*K95</f>
        <v>0</v>
      </c>
      <c r="M95" s="70">
        <f t="shared" ref="M95:M109" si="29">I95*L95+L95</f>
        <v>0</v>
      </c>
      <c r="N95" s="46"/>
      <c r="O95" s="39"/>
      <c r="V95" s="6"/>
    </row>
    <row r="96" spans="1:22" ht="29.25" x14ac:dyDescent="0.2">
      <c r="A96" s="24">
        <v>95</v>
      </c>
      <c r="B96" s="25">
        <v>1814</v>
      </c>
      <c r="C96" s="98" t="s">
        <v>63</v>
      </c>
      <c r="D96" s="96" t="s">
        <v>211</v>
      </c>
      <c r="E96" s="96" t="s">
        <v>236</v>
      </c>
      <c r="F96" s="26">
        <v>1</v>
      </c>
      <c r="G96" s="32">
        <v>1</v>
      </c>
      <c r="H96" s="37"/>
      <c r="I96" s="38">
        <v>0.21</v>
      </c>
      <c r="J96" s="83">
        <v>50</v>
      </c>
      <c r="K96" s="68">
        <f t="shared" si="27"/>
        <v>100</v>
      </c>
      <c r="L96" s="53">
        <f t="shared" si="28"/>
        <v>0</v>
      </c>
      <c r="M96" s="70">
        <f t="shared" si="29"/>
        <v>0</v>
      </c>
      <c r="N96" s="52"/>
      <c r="O96" s="41"/>
      <c r="V96" s="6"/>
    </row>
    <row r="97" spans="1:23" ht="29.25" x14ac:dyDescent="0.2">
      <c r="A97" s="24">
        <v>96</v>
      </c>
      <c r="B97" s="25">
        <v>1822</v>
      </c>
      <c r="C97" s="98" t="s">
        <v>53</v>
      </c>
      <c r="D97" s="96" t="s">
        <v>52</v>
      </c>
      <c r="E97" s="96" t="s">
        <v>225</v>
      </c>
      <c r="F97" s="26">
        <v>1</v>
      </c>
      <c r="G97" s="26">
        <v>1</v>
      </c>
      <c r="H97" s="37"/>
      <c r="I97" s="38">
        <v>0.21</v>
      </c>
      <c r="J97" s="83">
        <v>50</v>
      </c>
      <c r="K97" s="68">
        <f t="shared" si="27"/>
        <v>100</v>
      </c>
      <c r="L97" s="53">
        <f t="shared" si="28"/>
        <v>0</v>
      </c>
      <c r="M97" s="70">
        <f t="shared" si="29"/>
        <v>0</v>
      </c>
      <c r="N97" s="46"/>
      <c r="O97" s="39"/>
      <c r="V97" s="6"/>
    </row>
    <row r="98" spans="1:23" ht="39" x14ac:dyDescent="0.2">
      <c r="A98" s="24">
        <v>97</v>
      </c>
      <c r="B98" s="25">
        <v>1828</v>
      </c>
      <c r="C98" s="98" t="s">
        <v>53</v>
      </c>
      <c r="D98" s="96" t="s">
        <v>253</v>
      </c>
      <c r="E98" s="96" t="s">
        <v>263</v>
      </c>
      <c r="F98" s="26">
        <v>1</v>
      </c>
      <c r="G98" s="26">
        <v>1</v>
      </c>
      <c r="H98" s="37"/>
      <c r="I98" s="38">
        <v>0.21</v>
      </c>
      <c r="J98" s="83">
        <v>100</v>
      </c>
      <c r="K98" s="68">
        <f t="shared" si="27"/>
        <v>200</v>
      </c>
      <c r="L98" s="53">
        <f t="shared" si="28"/>
        <v>0</v>
      </c>
      <c r="M98" s="70">
        <f t="shared" si="29"/>
        <v>0</v>
      </c>
      <c r="N98" s="46"/>
      <c r="O98" s="39"/>
      <c r="V98" s="6"/>
    </row>
    <row r="99" spans="1:23" ht="19.5" x14ac:dyDescent="0.2">
      <c r="A99" s="24">
        <v>98</v>
      </c>
      <c r="B99" s="25"/>
      <c r="C99" s="98" t="s">
        <v>222</v>
      </c>
      <c r="D99" s="96" t="s">
        <v>221</v>
      </c>
      <c r="E99" s="96" t="s">
        <v>221</v>
      </c>
      <c r="F99" s="26">
        <v>1</v>
      </c>
      <c r="G99" s="26">
        <v>1</v>
      </c>
      <c r="H99" s="37"/>
      <c r="I99" s="38">
        <v>0.21</v>
      </c>
      <c r="J99" s="83">
        <v>15</v>
      </c>
      <c r="K99" s="68">
        <f t="shared" si="27"/>
        <v>30</v>
      </c>
      <c r="L99" s="53">
        <f t="shared" si="28"/>
        <v>0</v>
      </c>
      <c r="M99" s="70">
        <f t="shared" si="29"/>
        <v>0</v>
      </c>
      <c r="N99" s="46"/>
      <c r="O99" s="39"/>
      <c r="V99" s="6"/>
    </row>
    <row r="100" spans="1:23" ht="19.5" x14ac:dyDescent="0.2">
      <c r="A100" s="24">
        <v>99</v>
      </c>
      <c r="B100" s="25"/>
      <c r="C100" s="98" t="s">
        <v>222</v>
      </c>
      <c r="D100" s="96" t="s">
        <v>223</v>
      </c>
      <c r="E100" s="96" t="s">
        <v>224</v>
      </c>
      <c r="F100" s="26">
        <v>1</v>
      </c>
      <c r="G100" s="26">
        <v>10</v>
      </c>
      <c r="H100" s="37"/>
      <c r="I100" s="38">
        <v>0.21</v>
      </c>
      <c r="J100" s="83">
        <v>15</v>
      </c>
      <c r="K100" s="68">
        <f t="shared" si="27"/>
        <v>30</v>
      </c>
      <c r="L100" s="53">
        <f t="shared" si="28"/>
        <v>0</v>
      </c>
      <c r="M100" s="70">
        <f t="shared" si="29"/>
        <v>0</v>
      </c>
      <c r="N100" s="46"/>
      <c r="O100" s="39"/>
      <c r="V100" s="6"/>
    </row>
    <row r="101" spans="1:23" ht="48.75" x14ac:dyDescent="0.2">
      <c r="A101" s="24">
        <v>100</v>
      </c>
      <c r="B101" s="25">
        <v>1827</v>
      </c>
      <c r="C101" s="98" t="s">
        <v>256</v>
      </c>
      <c r="D101" s="96" t="s">
        <v>255</v>
      </c>
      <c r="E101" s="96" t="s">
        <v>54</v>
      </c>
      <c r="F101" s="26">
        <v>1</v>
      </c>
      <c r="G101" s="26">
        <v>1</v>
      </c>
      <c r="H101" s="37"/>
      <c r="I101" s="38">
        <v>0.21</v>
      </c>
      <c r="J101" s="83">
        <v>20</v>
      </c>
      <c r="K101" s="68">
        <f t="shared" si="27"/>
        <v>40</v>
      </c>
      <c r="L101" s="53">
        <f t="shared" si="28"/>
        <v>0</v>
      </c>
      <c r="M101" s="70">
        <f t="shared" si="29"/>
        <v>0</v>
      </c>
      <c r="N101" s="46"/>
      <c r="O101" s="39"/>
      <c r="V101" s="6"/>
    </row>
    <row r="102" spans="1:23" ht="29.25" x14ac:dyDescent="0.2">
      <c r="A102" s="24">
        <v>101</v>
      </c>
      <c r="B102" s="86">
        <v>1832</v>
      </c>
      <c r="C102" s="98" t="s">
        <v>256</v>
      </c>
      <c r="D102" s="96" t="s">
        <v>254</v>
      </c>
      <c r="E102" s="96" t="s">
        <v>257</v>
      </c>
      <c r="F102" s="26">
        <v>1</v>
      </c>
      <c r="G102" s="26">
        <v>1</v>
      </c>
      <c r="H102" s="37"/>
      <c r="I102" s="38">
        <v>0.21</v>
      </c>
      <c r="J102" s="83">
        <v>20</v>
      </c>
      <c r="K102" s="68">
        <f t="shared" si="27"/>
        <v>40</v>
      </c>
      <c r="L102" s="53">
        <f t="shared" si="28"/>
        <v>0</v>
      </c>
      <c r="M102" s="70">
        <f t="shared" si="29"/>
        <v>0</v>
      </c>
      <c r="N102" s="46"/>
      <c r="O102" s="39"/>
      <c r="V102" s="6"/>
    </row>
    <row r="103" spans="1:23" ht="19.5" x14ac:dyDescent="0.2">
      <c r="A103" s="24">
        <v>102</v>
      </c>
      <c r="B103" s="25"/>
      <c r="C103" s="98" t="s">
        <v>214</v>
      </c>
      <c r="D103" s="96" t="s">
        <v>215</v>
      </c>
      <c r="E103" s="96" t="s">
        <v>216</v>
      </c>
      <c r="F103" s="26">
        <v>1</v>
      </c>
      <c r="G103" s="26">
        <v>1</v>
      </c>
      <c r="H103" s="37"/>
      <c r="I103" s="38">
        <v>0.21</v>
      </c>
      <c r="J103" s="83">
        <v>60</v>
      </c>
      <c r="K103" s="68">
        <f t="shared" si="27"/>
        <v>120</v>
      </c>
      <c r="L103" s="53">
        <f t="shared" si="28"/>
        <v>0</v>
      </c>
      <c r="M103" s="70">
        <f t="shared" si="29"/>
        <v>0</v>
      </c>
      <c r="N103" s="46"/>
      <c r="O103" s="39"/>
      <c r="V103" s="6"/>
    </row>
    <row r="104" spans="1:23" ht="39" x14ac:dyDescent="0.2">
      <c r="A104" s="24">
        <v>103</v>
      </c>
      <c r="B104" s="25">
        <v>1833</v>
      </c>
      <c r="C104" s="98" t="s">
        <v>228</v>
      </c>
      <c r="D104" s="96" t="s">
        <v>237</v>
      </c>
      <c r="E104" s="96" t="s">
        <v>238</v>
      </c>
      <c r="F104" s="26">
        <v>1</v>
      </c>
      <c r="G104" s="26">
        <v>1</v>
      </c>
      <c r="H104" s="37"/>
      <c r="I104" s="38">
        <v>0.21</v>
      </c>
      <c r="J104" s="83">
        <v>50</v>
      </c>
      <c r="K104" s="68">
        <f t="shared" si="27"/>
        <v>100</v>
      </c>
      <c r="L104" s="53">
        <f t="shared" si="28"/>
        <v>0</v>
      </c>
      <c r="M104" s="70">
        <f t="shared" si="29"/>
        <v>0</v>
      </c>
      <c r="N104" s="45"/>
      <c r="O104" s="39"/>
      <c r="V104" s="6"/>
    </row>
    <row r="105" spans="1:23" ht="29.25" x14ac:dyDescent="0.2">
      <c r="A105" s="24">
        <v>104</v>
      </c>
      <c r="B105" s="25">
        <v>1835</v>
      </c>
      <c r="C105" s="98" t="s">
        <v>228</v>
      </c>
      <c r="D105" s="96" t="s">
        <v>229</v>
      </c>
      <c r="E105" s="96" t="s">
        <v>230</v>
      </c>
      <c r="F105" s="26">
        <v>1</v>
      </c>
      <c r="G105" s="30">
        <v>1</v>
      </c>
      <c r="H105" s="37"/>
      <c r="I105" s="38">
        <v>0.21</v>
      </c>
      <c r="J105" s="83">
        <v>30</v>
      </c>
      <c r="K105" s="68">
        <f t="shared" si="27"/>
        <v>60</v>
      </c>
      <c r="L105" s="53">
        <f t="shared" si="28"/>
        <v>0</v>
      </c>
      <c r="M105" s="70">
        <f t="shared" si="29"/>
        <v>0</v>
      </c>
      <c r="N105" s="46"/>
      <c r="O105" s="39"/>
      <c r="V105" s="6"/>
    </row>
    <row r="106" spans="1:23" ht="19.5" x14ac:dyDescent="0.2">
      <c r="A106" s="24">
        <v>105</v>
      </c>
      <c r="B106" s="25">
        <v>1837</v>
      </c>
      <c r="C106" s="98" t="s">
        <v>51</v>
      </c>
      <c r="D106" s="96" t="s">
        <v>217</v>
      </c>
      <c r="E106" s="96" t="s">
        <v>218</v>
      </c>
      <c r="F106" s="26">
        <v>1</v>
      </c>
      <c r="G106" s="26">
        <v>1</v>
      </c>
      <c r="H106" s="37"/>
      <c r="I106" s="38">
        <v>0.21</v>
      </c>
      <c r="J106" s="83">
        <v>100</v>
      </c>
      <c r="K106" s="68">
        <f t="shared" si="27"/>
        <v>200</v>
      </c>
      <c r="L106" s="53">
        <f t="shared" si="28"/>
        <v>0</v>
      </c>
      <c r="M106" s="70">
        <f t="shared" si="29"/>
        <v>0</v>
      </c>
      <c r="N106" s="46"/>
      <c r="O106" s="39"/>
      <c r="V106" s="6"/>
    </row>
    <row r="107" spans="1:23" ht="19.5" x14ac:dyDescent="0.2">
      <c r="A107" s="24">
        <v>106</v>
      </c>
      <c r="B107" s="25"/>
      <c r="C107" s="98" t="s">
        <v>51</v>
      </c>
      <c r="D107" s="96" t="s">
        <v>219</v>
      </c>
      <c r="E107" s="96" t="s">
        <v>220</v>
      </c>
      <c r="F107" s="26">
        <v>1</v>
      </c>
      <c r="G107" s="26">
        <v>1</v>
      </c>
      <c r="H107" s="37"/>
      <c r="I107" s="38">
        <v>0.21</v>
      </c>
      <c r="J107" s="83">
        <v>20</v>
      </c>
      <c r="K107" s="68">
        <f t="shared" si="27"/>
        <v>40</v>
      </c>
      <c r="L107" s="53">
        <f t="shared" si="28"/>
        <v>0</v>
      </c>
      <c r="M107" s="70">
        <f t="shared" si="29"/>
        <v>0</v>
      </c>
      <c r="N107" s="46"/>
      <c r="O107" s="39"/>
      <c r="V107" s="6"/>
    </row>
    <row r="108" spans="1:23" ht="29.25" x14ac:dyDescent="0.2">
      <c r="A108" s="24">
        <v>107</v>
      </c>
      <c r="B108" s="25">
        <v>1846</v>
      </c>
      <c r="C108" s="98" t="s">
        <v>55</v>
      </c>
      <c r="D108" s="96" t="s">
        <v>258</v>
      </c>
      <c r="E108" s="96" t="s">
        <v>259</v>
      </c>
      <c r="F108" s="26">
        <v>1</v>
      </c>
      <c r="G108" s="26">
        <v>1</v>
      </c>
      <c r="H108" s="37"/>
      <c r="I108" s="38">
        <v>0.21</v>
      </c>
      <c r="J108" s="83">
        <v>100</v>
      </c>
      <c r="K108" s="68">
        <f t="shared" si="27"/>
        <v>200</v>
      </c>
      <c r="L108" s="53">
        <f t="shared" si="28"/>
        <v>0</v>
      </c>
      <c r="M108" s="70">
        <f t="shared" si="29"/>
        <v>0</v>
      </c>
      <c r="N108" s="46"/>
      <c r="O108" s="39"/>
      <c r="V108" s="6"/>
    </row>
    <row r="109" spans="1:23" ht="29.25" x14ac:dyDescent="0.2">
      <c r="A109" s="24">
        <v>108</v>
      </c>
      <c r="B109" s="25">
        <v>1849</v>
      </c>
      <c r="C109" s="98" t="s">
        <v>55</v>
      </c>
      <c r="D109" s="96" t="s">
        <v>213</v>
      </c>
      <c r="E109" s="96" t="s">
        <v>260</v>
      </c>
      <c r="F109" s="26">
        <v>1</v>
      </c>
      <c r="G109" s="26">
        <v>1</v>
      </c>
      <c r="H109" s="37"/>
      <c r="I109" s="38">
        <v>0.21</v>
      </c>
      <c r="J109" s="83">
        <v>20</v>
      </c>
      <c r="K109" s="68">
        <f t="shared" si="27"/>
        <v>40</v>
      </c>
      <c r="L109" s="53">
        <f t="shared" si="28"/>
        <v>0</v>
      </c>
      <c r="M109" s="70">
        <f t="shared" si="29"/>
        <v>0</v>
      </c>
      <c r="N109" s="46"/>
      <c r="O109" s="39"/>
      <c r="V109" s="6"/>
    </row>
    <row r="110" spans="1:23" ht="21.75" customHeight="1" x14ac:dyDescent="0.25">
      <c r="A110" s="65"/>
      <c r="B110" s="66"/>
      <c r="C110" s="110" t="s">
        <v>270</v>
      </c>
      <c r="D110" s="111"/>
      <c r="E110" s="112"/>
      <c r="F110" s="113"/>
      <c r="G110" s="114"/>
      <c r="H110" s="114"/>
      <c r="I110" s="114"/>
      <c r="J110" s="115"/>
      <c r="K110" s="82"/>
      <c r="L110" s="69">
        <f>SUM(L3:L109)</f>
        <v>0</v>
      </c>
      <c r="M110" s="71">
        <f>SUM(M3:M109)</f>
        <v>0</v>
      </c>
      <c r="N110" s="116"/>
      <c r="O110" s="117"/>
      <c r="W110" s="8"/>
    </row>
    <row r="113" spans="23:26" x14ac:dyDescent="0.2">
      <c r="X113" s="16"/>
    </row>
    <row r="114" spans="23:26" x14ac:dyDescent="0.2">
      <c r="X114" s="16"/>
    </row>
    <row r="116" spans="23:26" x14ac:dyDescent="0.2">
      <c r="W116" s="8"/>
    </row>
    <row r="117" spans="23:26" x14ac:dyDescent="0.2">
      <c r="W117" s="8"/>
      <c r="Z117" s="16"/>
    </row>
  </sheetData>
  <sheetProtection formatCells="0" formatColumns="0" formatRows="0"/>
  <autoFilter ref="A2:G110" xr:uid="{00000000-0009-0000-0000-000000000000}"/>
  <sortState xmlns:xlrd2="http://schemas.microsoft.com/office/spreadsheetml/2017/richdata2" ref="B3:S252">
    <sortCondition ref="B3:B252"/>
  </sortState>
  <mergeCells count="3">
    <mergeCell ref="C110:E110"/>
    <mergeCell ref="F110:J110"/>
    <mergeCell ref="N110:O110"/>
  </mergeCells>
  <pageMargins left="0" right="0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Filípková Kamila</cp:lastModifiedBy>
  <cp:lastPrinted>2024-03-21T10:00:51Z</cp:lastPrinted>
  <dcterms:created xsi:type="dcterms:W3CDTF">2015-04-06T23:39:58Z</dcterms:created>
  <dcterms:modified xsi:type="dcterms:W3CDTF">2024-05-21T10:14:16Z</dcterms:modified>
</cp:coreProperties>
</file>